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jschoonejans\Desktop\"/>
    </mc:Choice>
  </mc:AlternateContent>
  <workbookProtection workbookPassword="EE2C" lockStructure="1"/>
  <bookViews>
    <workbookView xWindow="120" yWindow="120" windowWidth="19320" windowHeight="12660" tabRatio="684"/>
  </bookViews>
  <sheets>
    <sheet name="Lisez-moi" sheetId="1" r:id="rId1"/>
    <sheet name="Input Project" sheetId="3" r:id="rId2"/>
    <sheet name="Input Variants" sheetId="8" r:id="rId3"/>
    <sheet name="Indirect cost" sheetId="14" r:id="rId4"/>
    <sheet name="Criterion #1" sheetId="9" r:id="rId5"/>
    <sheet name="Criterion #2" sheetId="10" r:id="rId6"/>
    <sheet name="Criterion #3" sheetId="11" r:id="rId7"/>
    <sheet name="Criterion #4" sheetId="12" r:id="rId8"/>
    <sheet name="Output" sheetId="15" state="hidden" r:id="rId9"/>
    <sheet name="Blad7" sheetId="7" state="hidden" r:id="rId10"/>
  </sheets>
  <definedNames>
    <definedName name="Contact_postnr" localSheetId="0">'Lisez-moi'!#REF!</definedName>
    <definedName name="Contact_straat" localSheetId="0">'Lisez-moi'!#REF!</definedName>
    <definedName name="Filiaal_fax" localSheetId="0">'Lisez-moi'!#REF!</definedName>
    <definedName name="Filiaal_straat" localSheetId="0">'Lisez-moi'!#REF!</definedName>
    <definedName name="Filiaal_tel" localSheetId="0">'Lisez-moi'!#REF!</definedName>
    <definedName name="Organisatie_naam" localSheetId="0">'Lisez-moi'!$A$73</definedName>
    <definedName name="_xlnm.Print_Area" localSheetId="1">'Input Project'!$A$1:$E$33</definedName>
    <definedName name="_xlnm.Print_Area" localSheetId="0">'Lisez-moi'!$A$1:$W$76</definedName>
    <definedName name="_xlnm.Print_Area" localSheetId="8">Output!$A$1:$U$84</definedName>
  </definedNames>
  <calcPr calcId="152511"/>
</workbook>
</file>

<file path=xl/calcChain.xml><?xml version="1.0" encoding="utf-8"?>
<calcChain xmlns="http://schemas.openxmlformats.org/spreadsheetml/2006/main">
  <c r="E15" i="8" l="1"/>
  <c r="E16" i="8"/>
  <c r="D74" i="15" s="1"/>
  <c r="E17" i="8"/>
  <c r="D75" i="15" s="1"/>
  <c r="E18" i="8"/>
  <c r="D76" i="15" s="1"/>
  <c r="E8" i="8"/>
  <c r="E9" i="8" s="1"/>
  <c r="F15" i="8"/>
  <c r="E73" i="15" s="1"/>
  <c r="F16" i="8"/>
  <c r="E74" i="15" s="1"/>
  <c r="F17" i="8"/>
  <c r="E75" i="15" s="1"/>
  <c r="F18" i="8"/>
  <c r="F8" i="8"/>
  <c r="F9" i="8"/>
  <c r="E67" i="15" s="1"/>
  <c r="G15" i="8"/>
  <c r="F73" i="15" s="1"/>
  <c r="G16" i="8"/>
  <c r="F74" i="15" s="1"/>
  <c r="G17" i="8"/>
  <c r="F75" i="15" s="1"/>
  <c r="G18" i="8"/>
  <c r="G8" i="8"/>
  <c r="G9" i="8" s="1"/>
  <c r="K15" i="8"/>
  <c r="K16" i="8"/>
  <c r="J74" i="15" s="1"/>
  <c r="K17" i="8"/>
  <c r="K18" i="8"/>
  <c r="J76" i="15" s="1"/>
  <c r="J15" i="8"/>
  <c r="I73" i="15" s="1"/>
  <c r="J16" i="8"/>
  <c r="I74" i="15" s="1"/>
  <c r="J17" i="8"/>
  <c r="I75" i="15" s="1"/>
  <c r="J18" i="8"/>
  <c r="I76" i="15" s="1"/>
  <c r="I15" i="8"/>
  <c r="I16" i="8"/>
  <c r="I17" i="8"/>
  <c r="H75" i="15" s="1"/>
  <c r="I18" i="8"/>
  <c r="H15" i="8"/>
  <c r="G73" i="15" s="1"/>
  <c r="H16" i="8"/>
  <c r="H17" i="8"/>
  <c r="G75" i="15" s="1"/>
  <c r="H18" i="8"/>
  <c r="G76" i="15" s="1"/>
  <c r="C43" i="15"/>
  <c r="C15" i="3"/>
  <c r="J13" i="8" s="1"/>
  <c r="I8" i="8"/>
  <c r="I9" i="8" s="1"/>
  <c r="J8" i="8"/>
  <c r="J9" i="8" s="1"/>
  <c r="K8" i="8"/>
  <c r="K9" i="8" s="1"/>
  <c r="N64" i="15"/>
  <c r="O64" i="15"/>
  <c r="P64" i="15"/>
  <c r="Q64" i="15"/>
  <c r="R64" i="15"/>
  <c r="S64" i="15"/>
  <c r="T64" i="15"/>
  <c r="N67" i="15"/>
  <c r="O67" i="15"/>
  <c r="P67" i="15"/>
  <c r="Q67" i="15"/>
  <c r="R67" i="15"/>
  <c r="S67" i="15"/>
  <c r="T67" i="15"/>
  <c r="N70" i="15"/>
  <c r="O70" i="15"/>
  <c r="P70" i="15"/>
  <c r="Q70" i="15"/>
  <c r="R70" i="15"/>
  <c r="S70" i="15"/>
  <c r="T70" i="15"/>
  <c r="N73" i="15"/>
  <c r="O73" i="15"/>
  <c r="P73" i="15"/>
  <c r="Q73" i="15"/>
  <c r="R73" i="15"/>
  <c r="S73" i="15"/>
  <c r="T73" i="15"/>
  <c r="N76" i="15"/>
  <c r="O76" i="15"/>
  <c r="P76" i="15"/>
  <c r="Q76" i="15"/>
  <c r="R76" i="15"/>
  <c r="S76" i="15"/>
  <c r="T76" i="15"/>
  <c r="N79" i="15"/>
  <c r="O79" i="15"/>
  <c r="P79" i="15"/>
  <c r="Q79" i="15"/>
  <c r="R79" i="15"/>
  <c r="S79" i="15"/>
  <c r="T79" i="15"/>
  <c r="N80" i="15"/>
  <c r="O80" i="15"/>
  <c r="P80" i="15"/>
  <c r="Q80" i="15"/>
  <c r="R80" i="15"/>
  <c r="S80" i="15"/>
  <c r="T80" i="15"/>
  <c r="O63" i="15"/>
  <c r="P63" i="15"/>
  <c r="Q63" i="15"/>
  <c r="R63" i="15"/>
  <c r="S63" i="15"/>
  <c r="T63" i="15"/>
  <c r="N63" i="15"/>
  <c r="F5" i="8"/>
  <c r="D6" i="12" s="1"/>
  <c r="O61" i="15" s="1"/>
  <c r="G5" i="8"/>
  <c r="E6" i="12" s="1"/>
  <c r="P61" i="15" s="1"/>
  <c r="H5" i="8"/>
  <c r="F6" i="12" s="1"/>
  <c r="Q61" i="15" s="1"/>
  <c r="I5" i="8"/>
  <c r="G6" i="12" s="1"/>
  <c r="R61" i="15" s="1"/>
  <c r="J5" i="8"/>
  <c r="H6" i="11" s="1"/>
  <c r="S40" i="15" s="1"/>
  <c r="K5" i="8"/>
  <c r="I6" i="12" s="1"/>
  <c r="T61" i="15" s="1"/>
  <c r="E5" i="8"/>
  <c r="C6" i="12" s="1"/>
  <c r="N61" i="15" s="1"/>
  <c r="O42" i="15"/>
  <c r="P42" i="15"/>
  <c r="Q42" i="15"/>
  <c r="R42" i="15"/>
  <c r="S42" i="15"/>
  <c r="T42" i="15"/>
  <c r="O46" i="15"/>
  <c r="P46" i="15"/>
  <c r="Q46" i="15"/>
  <c r="R46" i="15"/>
  <c r="S46" i="15"/>
  <c r="T46" i="15"/>
  <c r="O47" i="15"/>
  <c r="P47" i="15"/>
  <c r="Q47" i="15"/>
  <c r="R47" i="15"/>
  <c r="S47" i="15"/>
  <c r="T47" i="15"/>
  <c r="N46" i="15"/>
  <c r="N47" i="15"/>
  <c r="N42" i="15"/>
  <c r="O29" i="15"/>
  <c r="P29" i="15"/>
  <c r="Q29" i="15"/>
  <c r="R29" i="15"/>
  <c r="S29" i="15"/>
  <c r="T29" i="15"/>
  <c r="O33" i="15"/>
  <c r="P33" i="15"/>
  <c r="Q33" i="15"/>
  <c r="R33" i="15"/>
  <c r="S33" i="15"/>
  <c r="T33" i="15"/>
  <c r="O34" i="15"/>
  <c r="P34" i="15"/>
  <c r="Q34" i="15"/>
  <c r="R34" i="15"/>
  <c r="S34" i="15"/>
  <c r="T34" i="15"/>
  <c r="N33" i="15"/>
  <c r="N34" i="15"/>
  <c r="N29" i="15"/>
  <c r="H6" i="10"/>
  <c r="S27" i="15" s="1"/>
  <c r="I6" i="10"/>
  <c r="T27" i="15" s="1"/>
  <c r="O17" i="15"/>
  <c r="P17" i="15"/>
  <c r="Q17" i="15"/>
  <c r="R17" i="15"/>
  <c r="S17" i="15"/>
  <c r="T17" i="15"/>
  <c r="O21" i="15"/>
  <c r="P21" i="15"/>
  <c r="Q21" i="15"/>
  <c r="R21" i="15"/>
  <c r="S21" i="15"/>
  <c r="T21" i="15"/>
  <c r="O22" i="15"/>
  <c r="P22" i="15"/>
  <c r="Q22" i="15"/>
  <c r="R22" i="15"/>
  <c r="S22" i="15"/>
  <c r="T22" i="15"/>
  <c r="N21" i="15"/>
  <c r="N22" i="15"/>
  <c r="N17" i="15"/>
  <c r="D6" i="9"/>
  <c r="O15" i="15" s="1"/>
  <c r="N7" i="15"/>
  <c r="O7" i="15"/>
  <c r="P7" i="15"/>
  <c r="Q7" i="15"/>
  <c r="R7" i="15"/>
  <c r="S7" i="15"/>
  <c r="T7" i="15"/>
  <c r="N8" i="15"/>
  <c r="O8" i="15"/>
  <c r="P8" i="15"/>
  <c r="Q8" i="15"/>
  <c r="R8" i="15"/>
  <c r="S8" i="15"/>
  <c r="T8" i="15"/>
  <c r="D6" i="14"/>
  <c r="O6" i="15" s="1"/>
  <c r="G6" i="14"/>
  <c r="R6" i="15" s="1"/>
  <c r="I6" i="14"/>
  <c r="T6" i="15" s="1"/>
  <c r="G74" i="15"/>
  <c r="J75" i="15"/>
  <c r="E76" i="15"/>
  <c r="H76" i="15"/>
  <c r="H73" i="15"/>
  <c r="J73" i="15"/>
  <c r="D73" i="15"/>
  <c r="E70" i="15"/>
  <c r="F70" i="15"/>
  <c r="G70" i="15"/>
  <c r="H70" i="15"/>
  <c r="I70" i="15"/>
  <c r="J70" i="15"/>
  <c r="D70" i="15"/>
  <c r="C47" i="15"/>
  <c r="H8" i="8"/>
  <c r="H9" i="8" s="1"/>
  <c r="E66" i="15"/>
  <c r="E65" i="15"/>
  <c r="F65" i="15"/>
  <c r="G65" i="15"/>
  <c r="H65" i="15"/>
  <c r="I65" i="15"/>
  <c r="J65" i="15"/>
  <c r="D65" i="15"/>
  <c r="J63" i="15"/>
  <c r="C59" i="15"/>
  <c r="C58" i="15"/>
  <c r="C57" i="15"/>
  <c r="C56" i="15"/>
  <c r="C55" i="15"/>
  <c r="C54" i="15"/>
  <c r="C53" i="15"/>
  <c r="C52" i="15"/>
  <c r="C51" i="15"/>
  <c r="C50" i="15"/>
  <c r="C49" i="15"/>
  <c r="C48" i="15"/>
  <c r="C46" i="15"/>
  <c r="C44" i="15"/>
  <c r="C42" i="15"/>
  <c r="C41" i="15"/>
  <c r="A6" i="7"/>
  <c r="J6" i="7" s="1"/>
  <c r="C8" i="15"/>
  <c r="C7" i="15"/>
  <c r="C6" i="15"/>
  <c r="C5" i="15"/>
  <c r="C4" i="15"/>
  <c r="B9" i="7"/>
  <c r="B8" i="7"/>
  <c r="B10" i="7"/>
  <c r="B11" i="7"/>
  <c r="A9" i="7"/>
  <c r="J9" i="7" s="1"/>
  <c r="A10" i="7"/>
  <c r="J10" i="7" s="1"/>
  <c r="A11" i="7"/>
  <c r="J11" i="7" s="1"/>
  <c r="A8" i="7"/>
  <c r="J8" i="7" s="1"/>
  <c r="M5" i="8"/>
  <c r="B7" i="7"/>
  <c r="B6" i="7"/>
  <c r="B5" i="7"/>
  <c r="A7" i="7"/>
  <c r="J7" i="7" s="1"/>
  <c r="A5" i="7"/>
  <c r="J5" i="7" s="1"/>
  <c r="H4" i="7"/>
  <c r="G63" i="15" l="1"/>
  <c r="E6" i="11"/>
  <c r="P40" i="15" s="1"/>
  <c r="H6" i="12"/>
  <c r="S61" i="15" s="1"/>
  <c r="F6" i="9"/>
  <c r="Q15" i="15" s="1"/>
  <c r="F6" i="10"/>
  <c r="Q27" i="15" s="1"/>
  <c r="F67" i="15"/>
  <c r="C7" i="7"/>
  <c r="F66" i="15"/>
  <c r="H6" i="14"/>
  <c r="S6" i="15" s="1"/>
  <c r="D6" i="10"/>
  <c r="O27" i="15" s="1"/>
  <c r="I19" i="8"/>
  <c r="H77" i="15" s="1"/>
  <c r="G19" i="8"/>
  <c r="E63" i="15"/>
  <c r="H6" i="9"/>
  <c r="S15" i="15" s="1"/>
  <c r="C6" i="7"/>
  <c r="F63" i="15"/>
  <c r="D66" i="15"/>
  <c r="H74" i="15"/>
  <c r="E6" i="14"/>
  <c r="P6" i="15" s="1"/>
  <c r="E6" i="9"/>
  <c r="P15" i="15" s="1"/>
  <c r="E6" i="10"/>
  <c r="P27" i="15" s="1"/>
  <c r="D6" i="11"/>
  <c r="O40" i="15" s="1"/>
  <c r="C6" i="10"/>
  <c r="N27" i="15" s="1"/>
  <c r="D63" i="15"/>
  <c r="H66" i="15"/>
  <c r="F6" i="14"/>
  <c r="Q6" i="15" s="1"/>
  <c r="G6" i="10"/>
  <c r="R27" i="15" s="1"/>
  <c r="J66" i="15"/>
  <c r="I6" i="9"/>
  <c r="T15" i="15" s="1"/>
  <c r="H19" i="8"/>
  <c r="G77" i="15" s="1"/>
  <c r="I66" i="15"/>
  <c r="C6" i="9"/>
  <c r="N15" i="15" s="1"/>
  <c r="K19" i="8"/>
  <c r="J77" i="15" s="1"/>
  <c r="I6" i="11"/>
  <c r="T40" i="15" s="1"/>
  <c r="H63" i="15"/>
  <c r="F76" i="15"/>
  <c r="F19" i="8"/>
  <c r="E77" i="15" s="1"/>
  <c r="I63" i="15"/>
  <c r="C6" i="14"/>
  <c r="N6" i="15" s="1"/>
  <c r="G6" i="9"/>
  <c r="R15" i="15" s="1"/>
  <c r="I67" i="15"/>
  <c r="C10" i="7"/>
  <c r="D67" i="15"/>
  <c r="C5" i="7"/>
  <c r="E19" i="8"/>
  <c r="D77" i="15" s="1"/>
  <c r="C6" i="11"/>
  <c r="N40" i="15" s="1"/>
  <c r="G6" i="11"/>
  <c r="R40" i="15" s="1"/>
  <c r="F6" i="11"/>
  <c r="Q40" i="15" s="1"/>
  <c r="J19" i="8"/>
  <c r="I77" i="15" s="1"/>
  <c r="J67" i="15"/>
  <c r="C11" i="7"/>
  <c r="J21" i="8"/>
  <c r="I71" i="15"/>
  <c r="D10" i="7"/>
  <c r="F77" i="15"/>
  <c r="G67" i="15"/>
  <c r="C8" i="7"/>
  <c r="H67" i="15"/>
  <c r="C9" i="7"/>
  <c r="J20" i="8"/>
  <c r="E13" i="8"/>
  <c r="G13" i="8"/>
  <c r="I13" i="8"/>
  <c r="K13" i="8"/>
  <c r="G66" i="15"/>
  <c r="G14" i="8"/>
  <c r="F13" i="8"/>
  <c r="H13" i="8"/>
  <c r="I21" i="8" l="1"/>
  <c r="H71" i="15"/>
  <c r="D9" i="7"/>
  <c r="I79" i="15"/>
  <c r="F10" i="7"/>
  <c r="F21" i="8"/>
  <c r="E71" i="15"/>
  <c r="D6" i="7"/>
  <c r="D71" i="15"/>
  <c r="D5" i="7"/>
  <c r="E21" i="8"/>
  <c r="H21" i="8"/>
  <c r="G71" i="15"/>
  <c r="D8" i="7"/>
  <c r="D11" i="7"/>
  <c r="K21" i="8"/>
  <c r="J71" i="15"/>
  <c r="D7" i="7"/>
  <c r="G21" i="8"/>
  <c r="F71" i="15"/>
  <c r="J22" i="8"/>
  <c r="I78" i="15"/>
  <c r="E10" i="7"/>
  <c r="F20" i="8"/>
  <c r="K20" i="8"/>
  <c r="I20" i="8"/>
  <c r="E20" i="8"/>
  <c r="G20" i="8"/>
  <c r="H20" i="8"/>
  <c r="H22" i="8" l="1"/>
  <c r="G78" i="15"/>
  <c r="E8" i="7"/>
  <c r="E22" i="8"/>
  <c r="D78" i="15"/>
  <c r="E5" i="7"/>
  <c r="K22" i="8"/>
  <c r="J78" i="15"/>
  <c r="E11" i="7"/>
  <c r="G10" i="7"/>
  <c r="I80" i="15"/>
  <c r="F79" i="15"/>
  <c r="F7" i="7"/>
  <c r="F5" i="7"/>
  <c r="D79" i="15"/>
  <c r="H79" i="15"/>
  <c r="F9" i="7"/>
  <c r="G22" i="8"/>
  <c r="F78" i="15"/>
  <c r="E7" i="7"/>
  <c r="I22" i="8"/>
  <c r="H78" i="15"/>
  <c r="E9" i="7"/>
  <c r="E6" i="7"/>
  <c r="F22" i="8"/>
  <c r="E78" i="15"/>
  <c r="F11" i="7"/>
  <c r="J79" i="15"/>
  <c r="G79" i="15"/>
  <c r="F8" i="7"/>
  <c r="E79" i="15"/>
  <c r="F6" i="7"/>
  <c r="G6" i="7" l="1"/>
  <c r="H6" i="7" s="1"/>
  <c r="E80" i="15"/>
  <c r="G9" i="7"/>
  <c r="H80" i="15"/>
  <c r="G11" i="7"/>
  <c r="J80" i="15"/>
  <c r="G8" i="7"/>
  <c r="G80" i="15"/>
  <c r="G7" i="7"/>
  <c r="F80" i="15"/>
  <c r="H10" i="7"/>
  <c r="I10" i="7"/>
  <c r="G5" i="7"/>
  <c r="D80" i="15"/>
  <c r="I5" i="7" l="1"/>
  <c r="H5" i="7"/>
  <c r="G12" i="7"/>
  <c r="I7" i="7"/>
  <c r="H7" i="7"/>
  <c r="H8" i="7"/>
  <c r="I8" i="7"/>
  <c r="I11" i="7"/>
  <c r="H11" i="7"/>
  <c r="I9" i="7"/>
  <c r="H9" i="7"/>
  <c r="I6" i="7"/>
  <c r="G13" i="7" l="1"/>
  <c r="B32" i="15" s="1"/>
</calcChain>
</file>

<file path=xl/sharedStrings.xml><?xml version="1.0" encoding="utf-8"?>
<sst xmlns="http://schemas.openxmlformats.org/spreadsheetml/2006/main" count="247" uniqueCount="142">
  <si>
    <t>Coûts indirects</t>
  </si>
  <si>
    <t>Elimination de charge polluante</t>
  </si>
  <si>
    <t>Coûts totaux</t>
  </si>
  <si>
    <t>Bilan environnemental</t>
  </si>
  <si>
    <t>Rendement environnemental</t>
  </si>
  <si>
    <t>Rendement environnemental +</t>
  </si>
  <si>
    <t>Explication</t>
  </si>
  <si>
    <t>Couts directs</t>
  </si>
  <si>
    <t>Couts totaux</t>
  </si>
  <si>
    <t>CP Eliminée</t>
  </si>
  <si>
    <t>Variante</t>
  </si>
  <si>
    <t>Rendement</t>
  </si>
  <si>
    <t>Rendement +</t>
  </si>
  <si>
    <t>Variante préférée:</t>
  </si>
  <si>
    <t>Max Rendement +</t>
  </si>
  <si>
    <t>Variant</t>
  </si>
  <si>
    <t>pts</t>
  </si>
  <si>
    <t>Coûts d'assainissement</t>
  </si>
  <si>
    <t>kg</t>
  </si>
  <si>
    <t>Critères</t>
  </si>
  <si>
    <t>Unités</t>
  </si>
  <si>
    <t xml:space="preserve"> €</t>
  </si>
  <si>
    <t>Somme de l'élimination de charge polluante et du bonus environnemental</t>
  </si>
  <si>
    <t>Rapport élimination de charge polluante sur coûts directs</t>
  </si>
  <si>
    <t>Rapport bilan environnemental sur coûts totaux</t>
  </si>
  <si>
    <t>Bonus environnemental</t>
  </si>
  <si>
    <t>Critère n°1: Consommation énergétique et émissions de gaz à effet de serre</t>
  </si>
  <si>
    <t>Critère n°2: Gêne occasionnée par les travaux d'assainissement</t>
  </si>
  <si>
    <t>Gêne occasionnée par les travaux d'assainissement</t>
  </si>
  <si>
    <t>Critère n°4: Aspects connexes</t>
  </si>
  <si>
    <t>Durée de l'assainissement en jours, mois ou années (hors monitoring)</t>
  </si>
  <si>
    <t>Bonus environnemental total</t>
  </si>
  <si>
    <t>Label R+</t>
  </si>
  <si>
    <t>Données du projet</t>
  </si>
  <si>
    <t>Références</t>
  </si>
  <si>
    <t>Expert en pollution du sol</t>
  </si>
  <si>
    <t>Charge polluante</t>
  </si>
  <si>
    <t>Variantes d'assainissement</t>
  </si>
  <si>
    <t>Intitulé de la variante 1 (V1)</t>
  </si>
  <si>
    <t>Description de la variante 1 (V1)</t>
  </si>
  <si>
    <t>Intitulé de la variante 2 (V2)</t>
  </si>
  <si>
    <t>Description de la variante 2 (V2)</t>
  </si>
  <si>
    <t>Intitulé de la variante 3 (V3)</t>
  </si>
  <si>
    <t>Description de la variante 3 (V3)</t>
  </si>
  <si>
    <t>Intitulé de la variante 4 (V4)</t>
  </si>
  <si>
    <t>Description de la variante 5 (V5)</t>
  </si>
  <si>
    <t>Intitulé de la variante 6 (V6)</t>
  </si>
  <si>
    <t>Description de la variante 6 (V6)</t>
  </si>
  <si>
    <t>Intitulé de la variante 7 (V7)</t>
  </si>
  <si>
    <t>Description de la variante 7 (V7)</t>
  </si>
  <si>
    <t>Nom du projet</t>
  </si>
  <si>
    <t>Date de réalisation de l'analyse BATNEEC</t>
  </si>
  <si>
    <r>
      <t xml:space="preserve">Charge polluante calculée dans le sol </t>
    </r>
    <r>
      <rPr>
        <b/>
        <sz val="10"/>
        <rFont val="Calibri"/>
        <family val="2"/>
      </rPr>
      <t>en kg</t>
    </r>
  </si>
  <si>
    <r>
      <t xml:space="preserve">Charge polluante calculée dans l'eau souterraine </t>
    </r>
    <r>
      <rPr>
        <b/>
        <sz val="10"/>
        <rFont val="Calibri"/>
        <family val="2"/>
      </rPr>
      <t>en kg</t>
    </r>
    <r>
      <rPr>
        <sz val="10"/>
        <rFont val="Calibri"/>
        <family val="2"/>
      </rPr>
      <t xml:space="preserve"> (hors phase libre éventuelle, sauf exception §7.2)</t>
    </r>
  </si>
  <si>
    <r>
      <t xml:space="preserve">Charge polluante au niveau de la phase libre éventuelle </t>
    </r>
    <r>
      <rPr>
        <b/>
        <sz val="10"/>
        <rFont val="Calibri"/>
        <family val="2"/>
      </rPr>
      <t>en kg</t>
    </r>
  </si>
  <si>
    <r>
      <t xml:space="preserve">Charge polluante totale </t>
    </r>
    <r>
      <rPr>
        <b/>
        <sz val="10"/>
        <rFont val="Calibri"/>
        <family val="2"/>
      </rPr>
      <t>en kg</t>
    </r>
    <r>
      <rPr>
        <sz val="10"/>
        <rFont val="Calibri"/>
        <family val="2"/>
      </rPr>
      <t xml:space="preserve"> (hors phase libre éventuelle, sauf exception §7.2)</t>
    </r>
  </si>
  <si>
    <t>Intitulé de la variante 5 (V5)</t>
  </si>
  <si>
    <t>Description de la variante 4 (V4)</t>
  </si>
  <si>
    <t>Critère n°1</t>
  </si>
  <si>
    <t>Enumération des processus consommateurs d'énergie et/ou émetteurs de gaz à effet de serre (si utilisation d'un calculateur, résultats à joindre en annexe)</t>
  </si>
  <si>
    <t>Justification du score attribué pour le critère n°1</t>
  </si>
  <si>
    <t>Enumération des différentes gênes occasionnées par les travaux d'assainissement</t>
  </si>
  <si>
    <t>Score critère n°1 en points</t>
  </si>
  <si>
    <t>Score critère n°2 en points</t>
  </si>
  <si>
    <t>Justification du score attribué pour le critère n°2</t>
  </si>
  <si>
    <t>Score critère n°3 en points</t>
  </si>
  <si>
    <t>Conséquences suite à la présence d'une pollution résiduelle: La perte de valeur du terrain est-elle sensible? Les terrains voisins sont-ils impactés? Des restrictions d'usage sont-elles d'application?</t>
  </si>
  <si>
    <t>Risques sécurité pendant travaux: Y a-t-il des risques spécifiques à considérer concernant l'aspect sécurité pendant les travaux?</t>
  </si>
  <si>
    <t>Emissions vers d'autres milieux (eau souterraine, atmosphère ) - hors CO2: Des émissions vers d'autres milieux sont-elles d'application pour la variante? Si oui, lesquelles?</t>
  </si>
  <si>
    <t>Autres aspects éventuels: D'autres aspects environnementaux, économiques ou sociétaux sont-ils à considérer? Si oui, lesquels?</t>
  </si>
  <si>
    <t>Justification du score attribué pour le critère n°3</t>
  </si>
  <si>
    <t>Justification du score attribué pour le critère n°4</t>
  </si>
  <si>
    <t>Score critère n°4 en points</t>
  </si>
  <si>
    <t>Consommation énergétique et émissions de gaz à effet de serre</t>
  </si>
  <si>
    <t>Critère n°2</t>
  </si>
  <si>
    <t>Critère n°3</t>
  </si>
  <si>
    <t>Aspects connexes</t>
  </si>
  <si>
    <t>Critère n°4</t>
  </si>
  <si>
    <t>Retour au tableau des variantes</t>
  </si>
  <si>
    <t xml:space="preserve"> </t>
  </si>
  <si>
    <t>Charge polluante et variantes considérées</t>
  </si>
  <si>
    <t>Détails des variantes</t>
  </si>
  <si>
    <t>Détermination du bonus environnemental</t>
  </si>
  <si>
    <t>Vers Input Variants</t>
  </si>
  <si>
    <t>Note préalable</t>
  </si>
  <si>
    <t>Le présent document utilise des macros. Pour une utilisation optimale, le niveau de sécurité doit être mis au plus faible (menu extra - macro - sécurité).</t>
  </si>
  <si>
    <t>Input Project</t>
  </si>
  <si>
    <t>Concernant les variantes, les champs non applicables doivent rester vides (si 3 variantes, les champs concernant les variantes 4 et suivantes doivent rester vides).</t>
  </si>
  <si>
    <t>Une fois complété, passer à l'onglet 'input variants'.</t>
  </si>
  <si>
    <t>Input Variants</t>
  </si>
  <si>
    <t>Cet onglet permet d'encoder les données concernant les différentes variantes.</t>
  </si>
  <si>
    <t>Le nombre de caractères pour l'intitulé des variantes est limité à 20.</t>
  </si>
  <si>
    <t>Vers onglet critère n°1</t>
  </si>
  <si>
    <t>Vers onglet critère n°2</t>
  </si>
  <si>
    <t>Vers onglet critère n°3</t>
  </si>
  <si>
    <t>Vers onglet critère n°4</t>
  </si>
  <si>
    <t>Coûts directs (cf tableau en annexe 3 du PA)</t>
  </si>
  <si>
    <t>Vers onglet couts indirects</t>
  </si>
  <si>
    <t>Coûts indirects en euros</t>
  </si>
  <si>
    <t>Justification</t>
  </si>
  <si>
    <t>Elimination de charge polluante en %</t>
  </si>
  <si>
    <t>Les coûts directs et l'élimination attendue de charge polluante sont à encoder directement dans cet onglet.</t>
  </si>
  <si>
    <t>Les données devant être justifiées (coûts indirects, différents critères du bonus environnemental) sont à encoder dans les onglets suivants, accessibles notamment via les hyperlinks.</t>
  </si>
  <si>
    <t>Elimination prévue de charge polluante (hors phase libre, sauf exception §7.2)</t>
  </si>
  <si>
    <t>Les données à introduire sont des nombres positifs, dans le cas contraire les caractères deviennent rouge.</t>
  </si>
  <si>
    <t>Indirect cost</t>
  </si>
  <si>
    <t>Le coût indirect éventuellement lié à chaque variante (nombre positif ou nul) doit être complété ici. La justification est obligatoire.</t>
  </si>
  <si>
    <t>Criterion #1</t>
  </si>
  <si>
    <t>Dans cet onglet, l'expert indique pour chaque variante les processus consommateurs d'énergie ou émetteurs de gaz à effet de serre d'application.</t>
  </si>
  <si>
    <t>Si l'expert utilise un calculateur, les résultats de ce dernier sont renseignés ici.</t>
  </si>
  <si>
    <t>Un score est ensuite attribué à chaque variante pour le critère, la valeur étant à choisir dans le menu déroulant (0-5-10-15-20-25).</t>
  </si>
  <si>
    <t>Ce score doit ensuite obligatoirement être justifié.</t>
  </si>
  <si>
    <t>Ensuite, l'expert peut retourner au tableau général des variantes, où le score est automatiquement copié.</t>
  </si>
  <si>
    <t>Criterion #2</t>
  </si>
  <si>
    <t>Dans cet onglet, l'expert indique pour chaque variante les gênes pouvant être occasionnées par les travaux d'assainissement.</t>
  </si>
  <si>
    <t>Criterion #3</t>
  </si>
  <si>
    <t>Dans cet onglet, l'expert complète pour chaque variante les champs concernant les différents aspects connexes, et est libre d'ajouter d'autres aspects si nécessaire.</t>
  </si>
  <si>
    <t>Criterion #4</t>
  </si>
  <si>
    <t>Une fois l'ensemble des données encodées, l'expert peut générer l'output de l'analyse via le bouton 'generate output'.</t>
  </si>
  <si>
    <t>Output</t>
  </si>
  <si>
    <t>Il reprend également un résumé de l'ensemble des données encodées.</t>
  </si>
  <si>
    <t>Justification des coûts indirects</t>
  </si>
  <si>
    <t>Différents onglets sont à utiliser pour l'encodage des données. Une fois cela fait, un output est généré, destiné à être placé en annexe du projet d'assainissement.</t>
  </si>
  <si>
    <t>En général</t>
  </si>
  <si>
    <t xml:space="preserve">Les champs en jaune sont les champs à compléter. </t>
  </si>
  <si>
    <t>Si une valeur non valide est introduite, un message d'erreur apparait.</t>
  </si>
  <si>
    <t>Les cellules ne devant pas être complétées sont protégées.</t>
  </si>
  <si>
    <t>L'output met en graphique les différentes variantes, et permet de visualiser la variante ayant le rendement environnemental (R+) le plus élevé. Cette variante est reprise comme variante préférée.</t>
  </si>
  <si>
    <t>Critère n°3: Incertitudes</t>
  </si>
  <si>
    <t>Incertitudes</t>
  </si>
  <si>
    <t xml:space="preserve">Quel est le degré d'incertitudes à considérer pour l'atteinte/la contrôlabilité des résultats par la mise en oeuvre de la variante? </t>
  </si>
  <si>
    <t>Déchets non récupérables: Des déchets non récupérables vont-ils être produits par les travaux? Si oui, à énumérer.</t>
  </si>
  <si>
    <t>Si des données sont modifiées dans l'input après générayion de l'output, le bouton 'generate output' doit à nouveau être actionné.</t>
  </si>
  <si>
    <t>Identifiant de la contamination</t>
  </si>
  <si>
    <t>Le nombre maximal de variantes pouvant être introduites est de 7.</t>
  </si>
  <si>
    <t>L'output peut être imprimé (sur papier ou fichier pdf) et est à joindre en annexe du PA. Pour la lisibilité, le format A3 est préconisé.</t>
  </si>
  <si>
    <t>Si différentes taches de contamination sont présentes sur le terrain, chaque tache doit fait l'objet d'une analyse distincte, dans un fichier distinct. La tache évaluée doit être identifiée dans la cellule prévue à cet effet.</t>
  </si>
  <si>
    <t>L'encodage commence au niveau de l'onglet 'input project'.</t>
  </si>
  <si>
    <t>Dans cet onglet, l'expert indique pour chaque variante les incertitudes d'application.</t>
  </si>
  <si>
    <t>VERS INPUT PROJECTS</t>
  </si>
  <si>
    <r>
      <t>Mode d'emploi de l'outil BATNEEC_tool (</t>
    </r>
    <r>
      <rPr>
        <b/>
        <i/>
        <sz val="10"/>
        <rFont val="Calibri"/>
        <family val="2"/>
      </rPr>
      <t>pour Excel 2007 et versions ultérieures)</t>
    </r>
  </si>
  <si>
    <t>Le présent outil est à utiliser en combinaison avec l'info-fiche 'ANALYSE BATNEEC'.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</si>
</sst>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18" x14ac:knownFonts="1">
    <font>
      <sz val="10"/>
      <name val="Calibri"/>
    </font>
    <font>
      <sz val="10"/>
      <name val="Calibri"/>
      <family val="2"/>
    </font>
    <font>
      <sz val="8"/>
      <name val="Calibri"/>
      <family val="2"/>
    </font>
    <font>
      <b/>
      <sz val="10"/>
      <name val="Calibri"/>
      <family val="2"/>
    </font>
    <font>
      <i/>
      <sz val="10"/>
      <name val="Calibri"/>
      <family val="2"/>
    </font>
    <font>
      <sz val="10"/>
      <name val="Calibri"/>
      <family val="2"/>
    </font>
    <font>
      <sz val="14"/>
      <name val="Calibri"/>
      <family val="2"/>
    </font>
    <font>
      <b/>
      <sz val="14"/>
      <name val="Calibri"/>
      <family val="2"/>
    </font>
    <font>
      <u/>
      <sz val="10"/>
      <name val="Calibri"/>
      <family val="2"/>
    </font>
    <font>
      <i/>
      <sz val="12"/>
      <name val="Calibri"/>
      <family val="2"/>
    </font>
    <font>
      <b/>
      <sz val="12"/>
      <name val="Calibri"/>
      <family val="2"/>
    </font>
    <font>
      <b/>
      <u/>
      <sz val="10"/>
      <name val="Calibri"/>
      <family val="2"/>
    </font>
    <font>
      <u/>
      <sz val="10"/>
      <name val="Calibri"/>
      <family val="2"/>
    </font>
    <font>
      <u/>
      <sz val="10"/>
      <color indexed="12"/>
      <name val="Calibri"/>
      <family val="2"/>
    </font>
    <font>
      <b/>
      <u/>
      <sz val="12"/>
      <name val="Calibri"/>
      <family val="2"/>
    </font>
    <font>
      <b/>
      <u/>
      <sz val="14"/>
      <name val="Calibri"/>
      <family val="2"/>
    </font>
    <font>
      <b/>
      <i/>
      <sz val="10"/>
      <name val="Calibri"/>
      <family val="2"/>
    </font>
    <font>
      <sz val="10"/>
      <color rgb="FF000000"/>
      <name val="Calibri"/>
      <family val="2"/>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17"/>
        <bgColor indexed="64"/>
      </patternFill>
    </fill>
    <fill>
      <patternFill patternType="solid">
        <fgColor indexed="4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107">
    <xf numFmtId="0" fontId="0" fillId="0" borderId="0" xfId="0"/>
    <xf numFmtId="0" fontId="3" fillId="0" borderId="0" xfId="0" applyFont="1"/>
    <xf numFmtId="2" fontId="0" fillId="0" borderId="0" xfId="0" applyNumberFormat="1"/>
    <xf numFmtId="0" fontId="3" fillId="0" borderId="1" xfId="0" applyFont="1" applyBorder="1"/>
    <xf numFmtId="2" fontId="3" fillId="0" borderId="1" xfId="0" applyNumberFormat="1" applyFont="1" applyBorder="1"/>
    <xf numFmtId="0" fontId="0" fillId="2" borderId="1" xfId="0" applyFill="1" applyBorder="1"/>
    <xf numFmtId="2" fontId="0" fillId="2" borderId="1" xfId="0" applyNumberFormat="1" applyFill="1" applyBorder="1"/>
    <xf numFmtId="2" fontId="0" fillId="0" borderId="0" xfId="0" applyNumberFormat="1" applyAlignment="1">
      <alignment horizontal="left" indent="1"/>
    </xf>
    <xf numFmtId="0" fontId="0" fillId="0" borderId="0" xfId="0" applyNumberFormat="1" applyAlignment="1">
      <alignment horizontal="left" indent="1"/>
    </xf>
    <xf numFmtId="2" fontId="7" fillId="0" borderId="0" xfId="0" applyNumberFormat="1" applyFont="1"/>
    <xf numFmtId="0" fontId="0" fillId="0" borderId="0" xfId="0" applyFill="1" applyAlignment="1">
      <alignment vertical="center"/>
    </xf>
    <xf numFmtId="0" fontId="5" fillId="0" borderId="0" xfId="0" applyFont="1" applyFill="1" applyAlignment="1">
      <alignment vertical="center" wrapText="1"/>
    </xf>
    <xf numFmtId="0" fontId="0" fillId="0" borderId="0" xfId="0" applyFill="1" applyAlignment="1">
      <alignment vertical="center" wrapText="1"/>
    </xf>
    <xf numFmtId="0" fontId="9" fillId="0" borderId="0" xfId="0" applyFont="1" applyFill="1" applyAlignment="1">
      <alignment vertical="center"/>
    </xf>
    <xf numFmtId="0" fontId="10" fillId="3" borderId="1" xfId="0" applyFont="1" applyFill="1" applyBorder="1" applyAlignment="1">
      <alignment vertical="center"/>
    </xf>
    <xf numFmtId="0" fontId="0" fillId="0" borderId="1" xfId="0" applyFill="1" applyBorder="1" applyAlignment="1">
      <alignment vertical="center"/>
    </xf>
    <xf numFmtId="0" fontId="4" fillId="0" borderId="1" xfId="0" applyFont="1" applyFill="1" applyBorder="1" applyAlignment="1">
      <alignment vertical="center" wrapText="1"/>
    </xf>
    <xf numFmtId="0" fontId="0" fillId="0" borderId="1" xfId="0" applyFill="1" applyBorder="1" applyAlignment="1">
      <alignment vertical="center" wrapText="1"/>
    </xf>
    <xf numFmtId="0" fontId="11" fillId="3" borderId="1" xfId="0" applyFont="1" applyFill="1" applyBorder="1" applyAlignment="1">
      <alignment vertical="center"/>
    </xf>
    <xf numFmtId="0" fontId="3" fillId="3" borderId="1" xfId="0" applyFont="1" applyFill="1" applyBorder="1" applyAlignment="1">
      <alignment vertical="center"/>
    </xf>
    <xf numFmtId="0" fontId="4" fillId="3" borderId="1" xfId="0" applyFont="1" applyFill="1" applyBorder="1" applyAlignment="1">
      <alignment vertical="center" wrapText="1"/>
    </xf>
    <xf numFmtId="0" fontId="0" fillId="3" borderId="1" xfId="0" applyFill="1" applyBorder="1" applyAlignment="1">
      <alignment vertical="center" wrapText="1"/>
    </xf>
    <xf numFmtId="0" fontId="0" fillId="3" borderId="1" xfId="0" applyFill="1" applyBorder="1" applyAlignment="1">
      <alignment vertical="center"/>
    </xf>
    <xf numFmtId="0" fontId="3" fillId="0" borderId="1" xfId="0" applyFont="1" applyFill="1" applyBorder="1" applyAlignment="1">
      <alignment vertical="center"/>
    </xf>
    <xf numFmtId="0" fontId="8" fillId="3" borderId="1" xfId="0" applyFont="1" applyFill="1" applyBorder="1" applyAlignment="1">
      <alignment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0" xfId="0" applyFont="1" applyFill="1" applyAlignment="1">
      <alignment vertical="center"/>
    </xf>
    <xf numFmtId="0" fontId="12" fillId="3" borderId="1" xfId="0" applyFont="1" applyFill="1" applyBorder="1" applyAlignment="1">
      <alignment vertical="center"/>
    </xf>
    <xf numFmtId="0" fontId="4" fillId="0" borderId="0" xfId="0" applyFont="1" applyFill="1" applyAlignment="1">
      <alignment vertical="center" wrapText="1"/>
    </xf>
    <xf numFmtId="2" fontId="3" fillId="3" borderId="1" xfId="0" applyNumberFormat="1" applyFont="1" applyFill="1" applyBorder="1" applyAlignment="1">
      <alignment vertical="center" wrapText="1"/>
    </xf>
    <xf numFmtId="0" fontId="3" fillId="4" borderId="1" xfId="0" applyFont="1" applyFill="1" applyBorder="1" applyAlignment="1">
      <alignment vertical="center"/>
    </xf>
    <xf numFmtId="0" fontId="4" fillId="4" borderId="1" xfId="0" applyFont="1" applyFill="1" applyBorder="1" applyAlignment="1">
      <alignment vertical="center" wrapText="1"/>
    </xf>
    <xf numFmtId="2" fontId="3" fillId="4" borderId="1" xfId="0" applyNumberFormat="1" applyFont="1" applyFill="1" applyBorder="1" applyAlignment="1">
      <alignment vertical="center" wrapText="1"/>
    </xf>
    <xf numFmtId="0" fontId="0" fillId="4" borderId="1" xfId="0" applyFill="1" applyBorder="1" applyAlignment="1">
      <alignment vertical="center" wrapText="1"/>
    </xf>
    <xf numFmtId="0" fontId="0" fillId="4" borderId="1" xfId="0" applyFill="1" applyBorder="1" applyAlignment="1">
      <alignment vertical="center"/>
    </xf>
    <xf numFmtId="0" fontId="6" fillId="0" borderId="0" xfId="0" applyFont="1" applyFill="1" applyBorder="1" applyAlignment="1">
      <alignment vertical="center"/>
    </xf>
    <xf numFmtId="0" fontId="0" fillId="0" borderId="0" xfId="0" applyBorder="1" applyAlignment="1">
      <alignment vertical="center"/>
    </xf>
    <xf numFmtId="0" fontId="6" fillId="0" borderId="0" xfId="0" applyFont="1" applyFill="1" applyBorder="1" applyAlignment="1">
      <alignment vertical="center" wrapText="1"/>
    </xf>
    <xf numFmtId="0" fontId="1" fillId="0" borderId="1" xfId="0" applyFont="1" applyFill="1" applyBorder="1" applyAlignment="1">
      <alignment vertical="center"/>
    </xf>
    <xf numFmtId="0" fontId="1" fillId="0" borderId="2" xfId="0" applyFont="1" applyFill="1" applyBorder="1" applyAlignment="1">
      <alignment vertical="center"/>
    </xf>
    <xf numFmtId="0" fontId="3" fillId="0" borderId="1" xfId="0" applyFont="1" applyFill="1" applyBorder="1" applyAlignment="1">
      <alignment vertical="center" wrapText="1"/>
    </xf>
    <xf numFmtId="1" fontId="3" fillId="0" borderId="1" xfId="0" applyNumberFormat="1" applyFont="1" applyFill="1" applyBorder="1" applyAlignment="1">
      <alignment vertical="center" wrapText="1"/>
    </xf>
    <xf numFmtId="0" fontId="14" fillId="3" borderId="1" xfId="0" applyFont="1" applyFill="1" applyBorder="1" applyAlignment="1">
      <alignment vertical="center" wrapText="1"/>
    </xf>
    <xf numFmtId="0" fontId="3" fillId="4" borderId="1" xfId="0" applyFont="1" applyFill="1" applyBorder="1" applyAlignment="1">
      <alignment vertical="center" wrapText="1"/>
    </xf>
    <xf numFmtId="0" fontId="10" fillId="3" borderId="1" xfId="0" applyFont="1" applyFill="1" applyBorder="1" applyAlignment="1">
      <alignment vertical="center" wrapText="1"/>
    </xf>
    <xf numFmtId="0" fontId="10" fillId="0" borderId="0" xfId="0" applyFont="1" applyFill="1" applyAlignment="1">
      <alignment vertical="center"/>
    </xf>
    <xf numFmtId="0" fontId="10" fillId="3" borderId="3" xfId="0" applyFont="1" applyFill="1" applyBorder="1" applyAlignment="1">
      <alignment vertical="center"/>
    </xf>
    <xf numFmtId="0" fontId="13" fillId="0" borderId="1" xfId="1" applyFill="1" applyBorder="1" applyAlignment="1" applyProtection="1">
      <alignment vertical="center" wrapText="1"/>
    </xf>
    <xf numFmtId="0" fontId="13" fillId="0" borderId="0" xfId="1" applyFill="1" applyAlignment="1" applyProtection="1">
      <alignment vertical="center" wrapText="1"/>
    </xf>
    <xf numFmtId="1" fontId="0" fillId="2" borderId="1" xfId="0" applyNumberFormat="1" applyFill="1" applyBorder="1"/>
    <xf numFmtId="0" fontId="15" fillId="0" borderId="0" xfId="0" applyFont="1"/>
    <xf numFmtId="0" fontId="1" fillId="3" borderId="1" xfId="0" applyFont="1" applyFill="1" applyBorder="1" applyAlignment="1">
      <alignment vertical="center"/>
    </xf>
    <xf numFmtId="0" fontId="1" fillId="3" borderId="2" xfId="0" applyFont="1" applyFill="1" applyBorder="1" applyAlignment="1">
      <alignment vertical="center"/>
    </xf>
    <xf numFmtId="0" fontId="0" fillId="0" borderId="0" xfId="0" applyFill="1" applyAlignment="1">
      <alignment horizontal="left" vertical="center"/>
    </xf>
    <xf numFmtId="0" fontId="1"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0" fillId="0" borderId="4" xfId="0" applyBorder="1"/>
    <xf numFmtId="0" fontId="13" fillId="0" borderId="0" xfId="1" applyFill="1" applyAlignment="1" applyProtection="1">
      <alignment horizontal="left" vertical="center"/>
    </xf>
    <xf numFmtId="0" fontId="16" fillId="0" borderId="0" xfId="0" applyFont="1"/>
    <xf numFmtId="0" fontId="5" fillId="0" borderId="0" xfId="0" applyFont="1"/>
    <xf numFmtId="0" fontId="0" fillId="0" borderId="0" xfId="0" applyFill="1" applyBorder="1" applyAlignment="1">
      <alignment vertical="center" wrapText="1"/>
    </xf>
    <xf numFmtId="0" fontId="10" fillId="3" borderId="1" xfId="0" applyFont="1" applyFill="1" applyBorder="1" applyAlignment="1">
      <alignment horizontal="center" vertical="center" wrapText="1"/>
    </xf>
    <xf numFmtId="0" fontId="0" fillId="0" borderId="0" xfId="0" applyFill="1" applyBorder="1" applyAlignment="1">
      <alignment vertical="center"/>
    </xf>
    <xf numFmtId="0" fontId="5" fillId="0" borderId="5" xfId="0" applyFont="1" applyFill="1" applyBorder="1" applyAlignment="1">
      <alignment horizontal="left" vertical="center" wrapText="1"/>
    </xf>
    <xf numFmtId="0" fontId="5" fillId="0" borderId="5" xfId="0" applyFont="1" applyFill="1" applyBorder="1" applyAlignment="1">
      <alignment horizontal="left" vertical="center"/>
    </xf>
    <xf numFmtId="2" fontId="3" fillId="0" borderId="0" xfId="0" applyNumberFormat="1" applyFont="1" applyFill="1" applyBorder="1" applyAlignment="1">
      <alignment vertical="center" wrapText="1"/>
    </xf>
    <xf numFmtId="0" fontId="14" fillId="3" borderId="5" xfId="0" applyFont="1" applyFill="1" applyBorder="1" applyAlignment="1">
      <alignment vertical="center" wrapText="1"/>
    </xf>
    <xf numFmtId="0" fontId="10" fillId="3" borderId="5" xfId="0" applyFont="1" applyFill="1" applyBorder="1" applyAlignment="1">
      <alignment vertical="center"/>
    </xf>
    <xf numFmtId="0" fontId="0" fillId="0" borderId="0" xfId="0" applyFill="1"/>
    <xf numFmtId="0" fontId="1" fillId="5" borderId="1" xfId="0"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1" fillId="5" borderId="1" xfId="0" applyFont="1" applyFill="1" applyBorder="1" applyAlignment="1" applyProtection="1">
      <alignment horizontal="right" vertical="center" wrapText="1"/>
      <protection locked="0"/>
    </xf>
    <xf numFmtId="0" fontId="5" fillId="5" borderId="1" xfId="0" applyFont="1" applyFill="1" applyBorder="1" applyAlignment="1" applyProtection="1">
      <alignment vertical="center" wrapText="1"/>
      <protection locked="0"/>
    </xf>
    <xf numFmtId="0" fontId="0" fillId="5" borderId="1" xfId="0" applyFill="1" applyBorder="1" applyAlignment="1" applyProtection="1">
      <alignment vertical="center" wrapText="1"/>
      <protection locked="0"/>
    </xf>
    <xf numFmtId="0" fontId="5" fillId="0" borderId="5" xfId="0" applyFont="1" applyFill="1" applyBorder="1" applyAlignment="1">
      <alignment vertical="center"/>
    </xf>
    <xf numFmtId="0" fontId="14" fillId="0" borderId="0" xfId="0" applyFont="1" applyFill="1" applyBorder="1" applyAlignment="1">
      <alignment vertical="center" wrapText="1"/>
    </xf>
    <xf numFmtId="0" fontId="10" fillId="0" borderId="0" xfId="0" applyFont="1" applyFill="1" applyBorder="1" applyAlignment="1">
      <alignment vertical="center"/>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0" fillId="0" borderId="6" xfId="0" applyBorder="1"/>
    <xf numFmtId="0" fontId="0" fillId="0" borderId="6" xfId="0" applyFill="1" applyBorder="1" applyAlignment="1">
      <alignment vertical="center"/>
    </xf>
    <xf numFmtId="0" fontId="0" fillId="0" borderId="4" xfId="0" applyFill="1" applyBorder="1" applyAlignment="1">
      <alignment vertical="center" wrapText="1"/>
    </xf>
    <xf numFmtId="14" fontId="1" fillId="5" borderId="1" xfId="0" applyNumberFormat="1" applyFont="1" applyFill="1" applyBorder="1" applyAlignment="1" applyProtection="1">
      <alignment horizontal="left" vertical="center" wrapText="1"/>
      <protection locked="0"/>
    </xf>
    <xf numFmtId="0" fontId="13" fillId="0" borderId="4" xfId="1" applyBorder="1" applyAlignment="1" applyProtection="1"/>
    <xf numFmtId="0" fontId="0" fillId="0" borderId="0" xfId="0" applyFill="1" applyBorder="1" applyAlignment="1">
      <alignment horizontal="left" vertical="center" wrapText="1"/>
    </xf>
    <xf numFmtId="0" fontId="0" fillId="0" borderId="0" xfId="0" applyBorder="1"/>
    <xf numFmtId="0" fontId="3" fillId="0" borderId="0" xfId="0" applyFont="1" applyBorder="1"/>
    <xf numFmtId="0" fontId="4" fillId="0" borderId="0" xfId="0" applyFont="1" applyBorder="1"/>
    <xf numFmtId="0" fontId="1" fillId="0" borderId="0" xfId="0" applyFont="1"/>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6" fillId="0" borderId="0" xfId="0" applyFont="1" applyFill="1" applyBorder="1" applyAlignment="1">
      <alignment vertical="center" wrapText="1"/>
    </xf>
    <xf numFmtId="0" fontId="0" fillId="0" borderId="0" xfId="0" applyBorder="1" applyAlignment="1">
      <alignment vertical="center"/>
    </xf>
    <xf numFmtId="0" fontId="10" fillId="3" borderId="1" xfId="0" applyFont="1"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1" xfId="0" applyFill="1" applyBorder="1" applyAlignment="1">
      <alignment horizontal="left" vertical="center" wrapText="1"/>
    </xf>
    <xf numFmtId="0" fontId="10"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4" fillId="3" borderId="1" xfId="0" applyFont="1" applyFill="1" applyBorder="1" applyAlignment="1">
      <alignment horizontal="left" vertical="center"/>
    </xf>
    <xf numFmtId="164" fontId="1" fillId="0" borderId="1" xfId="0" applyNumberFormat="1" applyFont="1" applyFill="1" applyBorder="1" applyAlignment="1">
      <alignment horizontal="left" vertical="center" wrapText="1"/>
    </xf>
  </cellXfs>
  <cellStyles count="2">
    <cellStyle name="Lien hypertexte" xfId="1" builtinId="8"/>
    <cellStyle name="Normal" xfId="0" builtinId="0"/>
  </cellStyles>
  <dxfs count="11">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75" b="1" i="0" u="none" strike="noStrike" baseline="0">
                <a:solidFill>
                  <a:srgbClr val="000000"/>
                </a:solidFill>
                <a:latin typeface="Calibri"/>
                <a:ea typeface="Calibri"/>
                <a:cs typeface="Calibri"/>
              </a:defRPr>
            </a:pPr>
            <a:r>
              <a:rPr lang="nl-NL"/>
              <a:t>Analyse BATNEEC</a:t>
            </a:r>
          </a:p>
        </c:rich>
      </c:tx>
      <c:layout>
        <c:manualLayout>
          <c:xMode val="edge"/>
          <c:yMode val="edge"/>
          <c:x val="0.42838456507521355"/>
          <c:y val="2.6881755714670188E-2"/>
        </c:manualLayout>
      </c:layout>
      <c:overlay val="0"/>
      <c:spPr>
        <a:noFill/>
        <a:ln w="25400">
          <a:noFill/>
        </a:ln>
      </c:spPr>
    </c:title>
    <c:autoTitleDeleted val="0"/>
    <c:plotArea>
      <c:layout>
        <c:manualLayout>
          <c:layoutTarget val="inner"/>
          <c:xMode val="edge"/>
          <c:yMode val="edge"/>
          <c:x val="6.2132112491824723E-2"/>
          <c:y val="0.1666668854309547"/>
          <c:w val="0.77436232831916252"/>
          <c:h val="0.68145250736688745"/>
        </c:manualLayout>
      </c:layout>
      <c:scatterChart>
        <c:scatterStyle val="lineMarker"/>
        <c:varyColors val="0"/>
        <c:ser>
          <c:idx val="0"/>
          <c:order val="0"/>
          <c:tx>
            <c:v>Direct</c:v>
          </c:tx>
          <c:spPr>
            <a:ln w="28575">
              <a:noFill/>
            </a:ln>
          </c:spPr>
          <c:marker>
            <c:symbol val="circle"/>
            <c:size val="15"/>
            <c:spPr>
              <a:noFill/>
              <a:ln>
                <a:solidFill>
                  <a:srgbClr val="000000"/>
                </a:solidFill>
                <a:prstDash val="solid"/>
              </a:ln>
            </c:spPr>
          </c:marker>
          <c:xVal>
            <c:numRef>
              <c:f>Blad7!$D$5:$D$7</c:f>
            </c:numRef>
          </c:xVal>
          <c:yVal>
            <c:numRef>
              <c:f>Blad7!$B$5:$B$7</c:f>
              <c:numCache>
                <c:formatCode>General</c:formatCode>
                <c:ptCount val="3"/>
                <c:pt idx="0">
                  <c:v>0</c:v>
                </c:pt>
                <c:pt idx="1">
                  <c:v>0</c:v>
                </c:pt>
                <c:pt idx="2">
                  <c:v>0</c:v>
                </c:pt>
              </c:numCache>
            </c:numRef>
          </c:yVal>
          <c:smooth val="0"/>
        </c:ser>
        <c:ser>
          <c:idx val="1"/>
          <c:order val="1"/>
          <c:tx>
            <c:v>Global</c:v>
          </c:tx>
          <c:spPr>
            <a:ln w="28575">
              <a:noFill/>
            </a:ln>
          </c:spPr>
          <c:marker>
            <c:symbol val="square"/>
            <c:size val="12"/>
            <c:spPr>
              <a:noFill/>
              <a:ln>
                <a:solidFill>
                  <a:srgbClr val="000000"/>
                </a:solidFill>
                <a:prstDash val="solid"/>
              </a:ln>
            </c:spPr>
          </c:marker>
          <c:xVal>
            <c:numRef>
              <c:f>Blad7!$E$5:$E$7</c:f>
            </c:numRef>
          </c:xVal>
          <c:yVal>
            <c:numRef>
              <c:f>Blad7!$C$5:$C$7</c:f>
              <c:numCache>
                <c:formatCode>General</c:formatCode>
                <c:ptCount val="3"/>
                <c:pt idx="0">
                  <c:v>0</c:v>
                </c:pt>
                <c:pt idx="1">
                  <c:v>0</c:v>
                </c:pt>
                <c:pt idx="2">
                  <c:v>0</c:v>
                </c:pt>
              </c:numCache>
            </c:numRef>
          </c:yVal>
          <c:smooth val="0"/>
        </c:ser>
        <c:ser>
          <c:idx val="2"/>
          <c:order val="2"/>
          <c:tx>
            <c:strRef>
              <c:f>Blad7!$A$5</c:f>
              <c:strCache>
                <c:ptCount val="1"/>
                <c:pt idx="0">
                  <c:v>0</c:v>
                </c:pt>
              </c:strCache>
            </c:strRef>
          </c:tx>
          <c:spPr>
            <a:ln w="12700">
              <a:solidFill>
                <a:srgbClr val="000000"/>
              </a:solidFill>
              <a:prstDash val="lgDashDotDot"/>
            </a:ln>
          </c:spPr>
          <c:marker>
            <c:symbol val="square"/>
            <c:size val="10"/>
            <c:spPr>
              <a:solidFill>
                <a:srgbClr val="FFFF99"/>
              </a:solidFill>
              <a:ln>
                <a:solidFill>
                  <a:srgbClr val="FFFF99"/>
                </a:solidFill>
                <a:prstDash val="solid"/>
              </a:ln>
            </c:spPr>
          </c:marker>
          <c:dLbls>
            <c:dLbl>
              <c:idx val="1"/>
              <c:tx>
                <c:strRef>
                  <c:f>Blad7!$H$5</c:f>
                  <c:strCache>
                    <c:ptCount val="1"/>
                  </c:strCache>
                </c:strRef>
              </c:tx>
              <c:spPr>
                <a:noFill/>
                <a:ln w="25400">
                  <a:noFill/>
                </a:ln>
              </c:spPr>
              <c:txPr>
                <a:bodyPr/>
                <a:lstStyle/>
                <a:p>
                  <a:pPr>
                    <a:defRPr sz="1825" b="0" i="0" u="none" strike="noStrike" baseline="0">
                      <a:solidFill>
                        <a:srgbClr val="000000"/>
                      </a:solidFill>
                      <a:latin typeface="Calibri"/>
                      <a:ea typeface="Calibri"/>
                      <a:cs typeface="Calibri"/>
                    </a:defRPr>
                  </a:pPr>
                  <a:endParaRPr lang="fr-FR"/>
                </a:p>
              </c:txPr>
              <c:showLegendKey val="0"/>
              <c:showVal val="0"/>
              <c:showCatName val="1"/>
              <c:showSerName val="0"/>
              <c:showPercent val="0"/>
              <c:showBubbleSize val="0"/>
              <c:extLst>
                <c:ext xmlns:c15="http://schemas.microsoft.com/office/drawing/2012/chart" uri="{CE6537A1-D6FC-4f65-9D91-7224C49458BB}">
                  <c15:dlblFieldTable>
                    <c15:dlblFTEntry>
                      <c15:txfldGUID>{D3C95011-2B75-48D0-9661-EE6ED2643268}</c15:txfldGUID>
                      <c15:f>Blad7!$H$5</c15:f>
                      <c15:dlblFieldTableCache>
                        <c:ptCount val="1"/>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Blad7!$D$5:$E$5</c:f>
            </c:numRef>
          </c:xVal>
          <c:yVal>
            <c:numRef>
              <c:f>Blad7!$B$5:$C$5</c:f>
              <c:numCache>
                <c:formatCode>General</c:formatCode>
                <c:ptCount val="2"/>
                <c:pt idx="0">
                  <c:v>0</c:v>
                </c:pt>
                <c:pt idx="1">
                  <c:v>0</c:v>
                </c:pt>
              </c:numCache>
            </c:numRef>
          </c:yVal>
          <c:smooth val="0"/>
        </c:ser>
        <c:ser>
          <c:idx val="3"/>
          <c:order val="3"/>
          <c:tx>
            <c:strRef>
              <c:f>Blad7!$A$6</c:f>
              <c:strCache>
                <c:ptCount val="1"/>
                <c:pt idx="0">
                  <c:v>0</c:v>
                </c:pt>
              </c:strCache>
            </c:strRef>
          </c:tx>
          <c:spPr>
            <a:ln w="12700">
              <a:solidFill>
                <a:srgbClr val="000000"/>
              </a:solidFill>
              <a:prstDash val="lgDashDotDot"/>
            </a:ln>
          </c:spPr>
          <c:marker>
            <c:symbol val="square"/>
            <c:size val="10"/>
            <c:spPr>
              <a:solidFill>
                <a:srgbClr val="CCFFFF"/>
              </a:solidFill>
              <a:ln>
                <a:solidFill>
                  <a:srgbClr val="CCFFFF"/>
                </a:solidFill>
                <a:prstDash val="solid"/>
              </a:ln>
            </c:spPr>
          </c:marker>
          <c:dLbls>
            <c:dLbl>
              <c:idx val="0"/>
              <c:delete val="1"/>
              <c:extLst>
                <c:ext xmlns:c15="http://schemas.microsoft.com/office/drawing/2012/chart" uri="{CE6537A1-D6FC-4f65-9D91-7224C49458BB}"/>
              </c:extLst>
            </c:dLbl>
            <c:dLbl>
              <c:idx val="1"/>
              <c:tx>
                <c:strRef>
                  <c:f>Blad7!$H$6</c:f>
                  <c:strCache>
                    <c:ptCount val="1"/>
                  </c:strCache>
                </c:strRef>
              </c:tx>
              <c:showLegendKey val="0"/>
              <c:showVal val="0"/>
              <c:showCatName val="1"/>
              <c:showSerName val="0"/>
              <c:showPercent val="0"/>
              <c:showBubbleSize val="0"/>
              <c:extLst>
                <c:ext xmlns:c15="http://schemas.microsoft.com/office/drawing/2012/chart" uri="{CE6537A1-D6FC-4f65-9D91-7224C49458BB}">
                  <c15:dlblFieldTable>
                    <c15:dlblFTEntry>
                      <c15:txfldGUID>{EF25B5C0-941C-4491-9ED7-6ADCF98F39BF}</c15:txfldGUID>
                      <c15:f>Blad7!$H$6</c15:f>
                      <c15:dlblFieldTableCache>
                        <c:ptCount val="1"/>
                      </c15:dlblFieldTableCache>
                    </c15:dlblFTEntry>
                  </c15:dlblFieldTable>
                  <c15:showDataLabelsRange val="0"/>
                </c:ext>
              </c:extLst>
            </c:dLbl>
            <c:spPr>
              <a:noFill/>
              <a:ln w="25400">
                <a:noFill/>
              </a:ln>
            </c:spPr>
            <c:txPr>
              <a:bodyPr/>
              <a:lstStyle/>
              <a:p>
                <a:pPr>
                  <a:defRPr sz="1825"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Blad7!$D$6:$E$6</c:f>
            </c:numRef>
          </c:xVal>
          <c:yVal>
            <c:numRef>
              <c:f>Blad7!$B$6:$C$6</c:f>
              <c:numCache>
                <c:formatCode>General</c:formatCode>
                <c:ptCount val="2"/>
                <c:pt idx="0">
                  <c:v>0</c:v>
                </c:pt>
                <c:pt idx="1">
                  <c:v>0</c:v>
                </c:pt>
              </c:numCache>
            </c:numRef>
          </c:yVal>
          <c:smooth val="0"/>
        </c:ser>
        <c:ser>
          <c:idx val="4"/>
          <c:order val="4"/>
          <c:tx>
            <c:strRef>
              <c:f>Blad7!$A$7</c:f>
              <c:strCache>
                <c:ptCount val="1"/>
                <c:pt idx="0">
                  <c:v>0</c:v>
                </c:pt>
              </c:strCache>
            </c:strRef>
          </c:tx>
          <c:spPr>
            <a:ln w="12700">
              <a:solidFill>
                <a:srgbClr val="000000"/>
              </a:solidFill>
              <a:prstDash val="lgDashDotDot"/>
            </a:ln>
          </c:spPr>
          <c:marker>
            <c:symbol val="square"/>
            <c:size val="10"/>
            <c:spPr>
              <a:solidFill>
                <a:srgbClr val="FFCC99"/>
              </a:solidFill>
              <a:ln>
                <a:solidFill>
                  <a:srgbClr val="FFCC99"/>
                </a:solidFill>
                <a:prstDash val="solid"/>
              </a:ln>
            </c:spPr>
          </c:marker>
          <c:dLbls>
            <c:dLbl>
              <c:idx val="1"/>
              <c:tx>
                <c:strRef>
                  <c:f>Blad7!$H$7</c:f>
                  <c:strCache>
                    <c:ptCount val="1"/>
                  </c:strCache>
                </c:strRef>
              </c:tx>
              <c:spPr>
                <a:noFill/>
                <a:ln w="25400">
                  <a:noFill/>
                </a:ln>
              </c:spPr>
              <c:txPr>
                <a:bodyPr/>
                <a:lstStyle/>
                <a:p>
                  <a:pPr>
                    <a:defRPr sz="1825" b="0" i="0" u="none" strike="noStrike" baseline="0">
                      <a:solidFill>
                        <a:srgbClr val="000000"/>
                      </a:solidFill>
                      <a:latin typeface="Calibri"/>
                      <a:ea typeface="Calibri"/>
                      <a:cs typeface="Calibri"/>
                    </a:defRPr>
                  </a:pPr>
                  <a:endParaRPr lang="fr-FR"/>
                </a:p>
              </c:txPr>
              <c:showLegendKey val="0"/>
              <c:showVal val="0"/>
              <c:showCatName val="1"/>
              <c:showSerName val="0"/>
              <c:showPercent val="0"/>
              <c:showBubbleSize val="0"/>
              <c:extLst>
                <c:ext xmlns:c15="http://schemas.microsoft.com/office/drawing/2012/chart" uri="{CE6537A1-D6FC-4f65-9D91-7224C49458BB}">
                  <c15:dlblFieldTable>
                    <c15:dlblFTEntry>
                      <c15:txfldGUID>{09F586FD-447B-4994-969B-2D32311B2571}</c15:txfldGUID>
                      <c15:f>Blad7!$H$7</c15:f>
                      <c15:dlblFieldTableCache>
                        <c:ptCount val="1"/>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Blad7!$D$7:$E$7</c:f>
            </c:numRef>
          </c:xVal>
          <c:yVal>
            <c:numRef>
              <c:f>Blad7!$B$7:$C$7</c:f>
              <c:numCache>
                <c:formatCode>General</c:formatCode>
                <c:ptCount val="2"/>
                <c:pt idx="0">
                  <c:v>0</c:v>
                </c:pt>
                <c:pt idx="1">
                  <c:v>0</c:v>
                </c:pt>
              </c:numCache>
            </c:numRef>
          </c:yVal>
          <c:smooth val="0"/>
        </c:ser>
        <c:dLbls>
          <c:showLegendKey val="0"/>
          <c:showVal val="0"/>
          <c:showCatName val="0"/>
          <c:showSerName val="0"/>
          <c:showPercent val="0"/>
          <c:showBubbleSize val="0"/>
        </c:dLbls>
        <c:axId val="351092176"/>
        <c:axId val="351087472"/>
      </c:scatterChart>
      <c:valAx>
        <c:axId val="351092176"/>
        <c:scaling>
          <c:orientation val="minMax"/>
        </c:scaling>
        <c:delete val="0"/>
        <c:axPos val="b"/>
        <c:title>
          <c:tx>
            <c:rich>
              <a:bodyPr/>
              <a:lstStyle/>
              <a:p>
                <a:pPr>
                  <a:defRPr sz="1825" b="1" i="0" u="none" strike="noStrike" baseline="0">
                    <a:solidFill>
                      <a:srgbClr val="000000"/>
                    </a:solidFill>
                    <a:latin typeface="Calibri"/>
                    <a:ea typeface="Calibri"/>
                    <a:cs typeface="Calibri"/>
                  </a:defRPr>
                </a:pPr>
                <a:r>
                  <a:rPr lang="nl-NL"/>
                  <a:t>Bilan environnemental (points)</a:t>
                </a:r>
              </a:p>
            </c:rich>
          </c:tx>
          <c:layout>
            <c:manualLayout>
              <c:xMode val="edge"/>
              <c:yMode val="edge"/>
              <c:x val="0.34597776324395102"/>
              <c:y val="0.9274205721561189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825" b="0" i="0" u="none" strike="noStrike" baseline="0">
                <a:solidFill>
                  <a:srgbClr val="000000"/>
                </a:solidFill>
                <a:latin typeface="Calibri"/>
                <a:ea typeface="Calibri"/>
                <a:cs typeface="Calibri"/>
              </a:defRPr>
            </a:pPr>
            <a:endParaRPr lang="fr-FR"/>
          </a:p>
        </c:txPr>
        <c:crossAx val="351087472"/>
        <c:crosses val="autoZero"/>
        <c:crossBetween val="midCat"/>
      </c:valAx>
      <c:valAx>
        <c:axId val="351087472"/>
        <c:scaling>
          <c:orientation val="minMax"/>
        </c:scaling>
        <c:delete val="0"/>
        <c:axPos val="l"/>
        <c:title>
          <c:tx>
            <c:rich>
              <a:bodyPr/>
              <a:lstStyle/>
              <a:p>
                <a:pPr>
                  <a:defRPr sz="1825" b="1" i="0" u="none" strike="noStrike" baseline="0">
                    <a:solidFill>
                      <a:srgbClr val="000000"/>
                    </a:solidFill>
                    <a:latin typeface="Calibri"/>
                    <a:ea typeface="Calibri"/>
                    <a:cs typeface="Calibri"/>
                  </a:defRPr>
                </a:pPr>
                <a:r>
                  <a:rPr lang="nl-NL"/>
                  <a:t>Coûts ( €)
</a:t>
                </a:r>
              </a:p>
            </c:rich>
          </c:tx>
          <c:layout>
            <c:manualLayout>
              <c:xMode val="edge"/>
              <c:yMode val="edge"/>
              <c:x val="3.270111183780251E-3"/>
              <c:y val="0.418011301363120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825" b="0" i="0" u="none" strike="noStrike" baseline="0">
                <a:solidFill>
                  <a:srgbClr val="000000"/>
                </a:solidFill>
                <a:latin typeface="Calibri"/>
                <a:ea typeface="Calibri"/>
                <a:cs typeface="Calibri"/>
              </a:defRPr>
            </a:pPr>
            <a:endParaRPr lang="fr-FR"/>
          </a:p>
        </c:txPr>
        <c:crossAx val="351092176"/>
        <c:crosses val="autoZero"/>
        <c:crossBetween val="midCat"/>
      </c:valAx>
      <c:spPr>
        <a:solidFill>
          <a:srgbClr val="FFFFFF"/>
        </a:solidFill>
        <a:ln w="3175">
          <a:solidFill>
            <a:srgbClr val="000000"/>
          </a:solidFill>
          <a:prstDash val="solid"/>
        </a:ln>
      </c:spPr>
    </c:plotArea>
    <c:legend>
      <c:legendPos val="r"/>
      <c:layout>
        <c:manualLayout>
          <c:xMode val="edge"/>
          <c:yMode val="edge"/>
          <c:x val="0.87311968606932699"/>
          <c:y val="0.61828038143741249"/>
          <c:w val="0.1039895356442119"/>
          <c:h val="0.19354864114562501"/>
        </c:manualLayout>
      </c:layout>
      <c:overlay val="0"/>
      <c:spPr>
        <a:solidFill>
          <a:srgbClr val="FFFFFF"/>
        </a:solidFill>
        <a:ln w="25400">
          <a:noFill/>
        </a:ln>
      </c:spPr>
      <c:txPr>
        <a:bodyPr/>
        <a:lstStyle/>
        <a:p>
          <a:pPr>
            <a:defRPr sz="965"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825" b="0" i="0" u="none" strike="noStrike" baseline="0">
          <a:solidFill>
            <a:srgbClr val="000000"/>
          </a:solidFill>
          <a:latin typeface="Calibri"/>
          <a:ea typeface="Calibri"/>
          <a:cs typeface="Calibri"/>
        </a:defRPr>
      </a:pPr>
      <a:endParaRPr lang="fr-FR"/>
    </a:p>
  </c:txPr>
  <c:printSettings>
    <c:headerFooter alignWithMargins="0"/>
    <c:pageMargins b="1" l="0.75000000000000078" r="0.75000000000000078" t="1" header="0.5" footer="0.5"/>
    <c:pageSetup paperSize="9" orientation="landscape"/>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file:///K:\14_SOLS_BODEM\05_PROJECTS\3_CSC\CSC%20BATNEEC\Rapport%20final\:logos:arbrePetit.t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65</xdr:row>
      <xdr:rowOff>114300</xdr:rowOff>
    </xdr:from>
    <xdr:to>
      <xdr:col>1</xdr:col>
      <xdr:colOff>76200</xdr:colOff>
      <xdr:row>68</xdr:row>
      <xdr:rowOff>133350</xdr:rowOff>
    </xdr:to>
    <xdr:pic>
      <xdr:nvPicPr>
        <xdr:cNvPr id="3" name="Image 2" descr=":logos:arbrePetit.tif"/>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61925" y="10639425"/>
          <a:ext cx="523875" cy="504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7620</xdr:colOff>
          <xdr:row>1</xdr:row>
          <xdr:rowOff>121920</xdr:rowOff>
        </xdr:from>
        <xdr:to>
          <xdr:col>5</xdr:col>
          <xdr:colOff>822960</xdr:colOff>
          <xdr:row>3</xdr:row>
          <xdr:rowOff>38100</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r-BE" sz="1000" b="0" i="0" u="none" strike="noStrike" baseline="0">
                  <a:solidFill>
                    <a:srgbClr val="000000"/>
                  </a:solidFill>
                  <a:latin typeface="Calibri"/>
                  <a:cs typeface="Calibri"/>
                </a:rPr>
                <a:t>Generate Output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28575</xdr:colOff>
      <xdr:row>10</xdr:row>
      <xdr:rowOff>19050</xdr:rowOff>
    </xdr:from>
    <xdr:to>
      <xdr:col>10</xdr:col>
      <xdr:colOff>19050</xdr:colOff>
      <xdr:row>28</xdr:row>
      <xdr:rowOff>247650</xdr:rowOff>
    </xdr:to>
    <xdr:graphicFrame macro="">
      <xdr:nvGraphicFramePr>
        <xdr:cNvPr id="112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274320</xdr:colOff>
          <xdr:row>25</xdr:row>
          <xdr:rowOff>342900</xdr:rowOff>
        </xdr:from>
        <xdr:to>
          <xdr:col>5</xdr:col>
          <xdr:colOff>2369820</xdr:colOff>
          <xdr:row>26</xdr:row>
          <xdr:rowOff>152400</xdr:rowOff>
        </xdr:to>
        <xdr:sp macro="" textlink="">
          <xdr:nvSpPr>
            <xdr:cNvPr id="11269" name="Label1" hidden="1">
              <a:extLst>
                <a:ext uri="{63B3BB69-23CF-44E3-9099-C40C66FF867C}">
                  <a14:compatExt spid="_x0000_s112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N77"/>
  <sheetViews>
    <sheetView showGridLines="0" tabSelected="1" topLeftCell="A4" zoomScaleNormal="100" workbookViewId="0">
      <selection activeCell="G9" sqref="G9"/>
    </sheetView>
  </sheetViews>
  <sheetFormatPr baseColWidth="10" defaultColWidth="9.109375" defaultRowHeight="13.8" x14ac:dyDescent="0.3"/>
  <sheetData>
    <row r="1" spans="1:1" s="58" customFormat="1" x14ac:dyDescent="0.3"/>
    <row r="2" spans="1:1" x14ac:dyDescent="0.3">
      <c r="A2" s="1" t="s">
        <v>140</v>
      </c>
    </row>
    <row r="4" spans="1:1" x14ac:dyDescent="0.3">
      <c r="A4" s="60" t="s">
        <v>84</v>
      </c>
    </row>
    <row r="5" spans="1:1" x14ac:dyDescent="0.3">
      <c r="A5" t="s">
        <v>85</v>
      </c>
    </row>
    <row r="7" spans="1:1" x14ac:dyDescent="0.3">
      <c r="A7" s="90" t="s">
        <v>141</v>
      </c>
    </row>
    <row r="8" spans="1:1" x14ac:dyDescent="0.3">
      <c r="A8" t="s">
        <v>122</v>
      </c>
    </row>
    <row r="10" spans="1:1" x14ac:dyDescent="0.3">
      <c r="A10" s="60" t="s">
        <v>123</v>
      </c>
    </row>
    <row r="11" spans="1:1" x14ac:dyDescent="0.3">
      <c r="A11" t="s">
        <v>124</v>
      </c>
    </row>
    <row r="12" spans="1:1" x14ac:dyDescent="0.3">
      <c r="A12" t="s">
        <v>125</v>
      </c>
    </row>
    <row r="13" spans="1:1" x14ac:dyDescent="0.3">
      <c r="A13" t="s">
        <v>126</v>
      </c>
    </row>
    <row r="15" spans="1:1" x14ac:dyDescent="0.3">
      <c r="A15" s="60" t="s">
        <v>86</v>
      </c>
    </row>
    <row r="16" spans="1:1" x14ac:dyDescent="0.3">
      <c r="A16" t="s">
        <v>137</v>
      </c>
    </row>
    <row r="17" spans="1:1" x14ac:dyDescent="0.3">
      <c r="A17" t="s">
        <v>136</v>
      </c>
    </row>
    <row r="18" spans="1:1" x14ac:dyDescent="0.3">
      <c r="A18" t="s">
        <v>87</v>
      </c>
    </row>
    <row r="19" spans="1:1" x14ac:dyDescent="0.3">
      <c r="A19" t="s">
        <v>134</v>
      </c>
    </row>
    <row r="20" spans="1:1" x14ac:dyDescent="0.3">
      <c r="A20" t="s">
        <v>91</v>
      </c>
    </row>
    <row r="22" spans="1:1" x14ac:dyDescent="0.3">
      <c r="A22" t="s">
        <v>88</v>
      </c>
    </row>
    <row r="24" spans="1:1" x14ac:dyDescent="0.3">
      <c r="A24" s="60" t="s">
        <v>89</v>
      </c>
    </row>
    <row r="25" spans="1:1" x14ac:dyDescent="0.3">
      <c r="A25" t="s">
        <v>90</v>
      </c>
    </row>
    <row r="26" spans="1:1" x14ac:dyDescent="0.3">
      <c r="A26" t="s">
        <v>101</v>
      </c>
    </row>
    <row r="27" spans="1:1" x14ac:dyDescent="0.3">
      <c r="A27" t="s">
        <v>104</v>
      </c>
    </row>
    <row r="28" spans="1:1" x14ac:dyDescent="0.3">
      <c r="A28" t="s">
        <v>102</v>
      </c>
    </row>
    <row r="30" spans="1:1" x14ac:dyDescent="0.3">
      <c r="A30" s="60" t="s">
        <v>105</v>
      </c>
    </row>
    <row r="31" spans="1:1" x14ac:dyDescent="0.3">
      <c r="A31" t="s">
        <v>106</v>
      </c>
    </row>
    <row r="33" spans="1:1" x14ac:dyDescent="0.3">
      <c r="A33" s="60" t="s">
        <v>107</v>
      </c>
    </row>
    <row r="34" spans="1:1" x14ac:dyDescent="0.3">
      <c r="A34" t="s">
        <v>108</v>
      </c>
    </row>
    <row r="35" spans="1:1" x14ac:dyDescent="0.3">
      <c r="A35" t="s">
        <v>109</v>
      </c>
    </row>
    <row r="36" spans="1:1" x14ac:dyDescent="0.3">
      <c r="A36" t="s">
        <v>110</v>
      </c>
    </row>
    <row r="37" spans="1:1" x14ac:dyDescent="0.3">
      <c r="A37" t="s">
        <v>111</v>
      </c>
    </row>
    <row r="38" spans="1:1" x14ac:dyDescent="0.3">
      <c r="A38" t="s">
        <v>112</v>
      </c>
    </row>
    <row r="40" spans="1:1" x14ac:dyDescent="0.3">
      <c r="A40" s="60" t="s">
        <v>113</v>
      </c>
    </row>
    <row r="41" spans="1:1" x14ac:dyDescent="0.3">
      <c r="A41" t="s">
        <v>114</v>
      </c>
    </row>
    <row r="42" spans="1:1" x14ac:dyDescent="0.3">
      <c r="A42" t="s">
        <v>110</v>
      </c>
    </row>
    <row r="43" spans="1:1" x14ac:dyDescent="0.3">
      <c r="A43" t="s">
        <v>111</v>
      </c>
    </row>
    <row r="44" spans="1:1" x14ac:dyDescent="0.3">
      <c r="A44" t="s">
        <v>112</v>
      </c>
    </row>
    <row r="46" spans="1:1" x14ac:dyDescent="0.3">
      <c r="A46" s="60" t="s">
        <v>115</v>
      </c>
    </row>
    <row r="47" spans="1:1" x14ac:dyDescent="0.3">
      <c r="A47" t="s">
        <v>138</v>
      </c>
    </row>
    <row r="48" spans="1:1" x14ac:dyDescent="0.3">
      <c r="A48" t="s">
        <v>110</v>
      </c>
    </row>
    <row r="49" spans="1:1" x14ac:dyDescent="0.3">
      <c r="A49" t="s">
        <v>111</v>
      </c>
    </row>
    <row r="50" spans="1:1" x14ac:dyDescent="0.3">
      <c r="A50" t="s">
        <v>112</v>
      </c>
    </row>
    <row r="52" spans="1:1" x14ac:dyDescent="0.3">
      <c r="A52" s="60" t="s">
        <v>117</v>
      </c>
    </row>
    <row r="53" spans="1:1" x14ac:dyDescent="0.3">
      <c r="A53" t="s">
        <v>116</v>
      </c>
    </row>
    <row r="54" spans="1:1" x14ac:dyDescent="0.3">
      <c r="A54" t="s">
        <v>110</v>
      </c>
    </row>
    <row r="55" spans="1:1" x14ac:dyDescent="0.3">
      <c r="A55" t="s">
        <v>111</v>
      </c>
    </row>
    <row r="56" spans="1:1" x14ac:dyDescent="0.3">
      <c r="A56" t="s">
        <v>112</v>
      </c>
    </row>
    <row r="58" spans="1:1" x14ac:dyDescent="0.3">
      <c r="A58" t="s">
        <v>118</v>
      </c>
    </row>
    <row r="60" spans="1:1" x14ac:dyDescent="0.3">
      <c r="A60" s="60" t="s">
        <v>119</v>
      </c>
    </row>
    <row r="61" spans="1:1" x14ac:dyDescent="0.3">
      <c r="A61" s="61" t="s">
        <v>127</v>
      </c>
    </row>
    <row r="62" spans="1:1" x14ac:dyDescent="0.3">
      <c r="A62" s="61" t="s">
        <v>120</v>
      </c>
    </row>
    <row r="63" spans="1:1" x14ac:dyDescent="0.3">
      <c r="A63" s="61" t="s">
        <v>132</v>
      </c>
    </row>
    <row r="64" spans="1:1" x14ac:dyDescent="0.3">
      <c r="A64" s="1"/>
    </row>
    <row r="65" spans="1:14" s="58" customFormat="1" x14ac:dyDescent="0.3">
      <c r="A65" s="58" t="s">
        <v>135</v>
      </c>
      <c r="N65" s="85" t="s">
        <v>139</v>
      </c>
    </row>
    <row r="66" spans="1:14" s="87" customFormat="1" x14ac:dyDescent="0.3"/>
    <row r="67" spans="1:14" s="87" customFormat="1" x14ac:dyDescent="0.3">
      <c r="A67" s="88"/>
    </row>
    <row r="68" spans="1:14" s="87" customFormat="1" x14ac:dyDescent="0.3">
      <c r="A68" s="88"/>
    </row>
    <row r="69" spans="1:14" s="87" customFormat="1" x14ac:dyDescent="0.3"/>
    <row r="70" spans="1:14" s="87" customFormat="1" x14ac:dyDescent="0.3"/>
    <row r="71" spans="1:14" s="87" customFormat="1" x14ac:dyDescent="0.3"/>
    <row r="72" spans="1:14" s="89" customFormat="1" x14ac:dyDescent="0.3"/>
    <row r="73" spans="1:14" s="87" customFormat="1" x14ac:dyDescent="0.3"/>
    <row r="74" spans="1:14" s="87" customFormat="1" x14ac:dyDescent="0.3"/>
    <row r="75" spans="1:14" s="89" customFormat="1" x14ac:dyDescent="0.3"/>
    <row r="76" spans="1:14" s="87" customFormat="1" x14ac:dyDescent="0.3"/>
    <row r="77" spans="1:14" s="87" customFormat="1" x14ac:dyDescent="0.3"/>
  </sheetData>
  <sheetProtection password="EE2C" sheet="1" objects="1" scenarios="1"/>
  <phoneticPr fontId="2" type="noConversion"/>
  <hyperlinks>
    <hyperlink ref="N65" location="'Input Project'!C6" display="VERS INPUT PROJECTS"/>
  </hyperlinks>
  <pageMargins left="0.75" right="0.75" top="1" bottom="1" header="0.5" footer="0.5"/>
  <pageSetup paperSize="9" scale="45"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3:J16"/>
  <sheetViews>
    <sheetView workbookViewId="0">
      <selection activeCell="C37" sqref="C37"/>
    </sheetView>
  </sheetViews>
  <sheetFormatPr baseColWidth="10" defaultColWidth="9.109375" defaultRowHeight="13.8" x14ac:dyDescent="0.3"/>
  <cols>
    <col min="1" max="1" width="45.44140625" customWidth="1"/>
    <col min="2" max="2" width="11.6640625" customWidth="1"/>
    <col min="3" max="3" width="13.33203125" customWidth="1"/>
    <col min="4" max="4" width="11" customWidth="1"/>
    <col min="5" max="5" width="18.5546875" customWidth="1"/>
    <col min="6" max="6" width="14.88671875" style="2" bestFit="1" customWidth="1"/>
    <col min="7" max="7" width="13.5546875" style="2" bestFit="1" customWidth="1"/>
    <col min="8" max="8" width="9.109375" style="2" bestFit="1"/>
    <col min="9" max="9" width="6.44140625" bestFit="1" customWidth="1"/>
    <col min="10" max="10" width="13.5546875" bestFit="1" customWidth="1"/>
    <col min="11" max="11" width="20" customWidth="1"/>
    <col min="12" max="12" width="0" hidden="1" customWidth="1"/>
  </cols>
  <sheetData>
    <row r="3" spans="1:10" x14ac:dyDescent="0.3">
      <c r="A3" s="3" t="s">
        <v>10</v>
      </c>
      <c r="B3" s="3" t="s">
        <v>7</v>
      </c>
      <c r="C3" s="3" t="s">
        <v>8</v>
      </c>
      <c r="D3" s="3" t="s">
        <v>9</v>
      </c>
      <c r="E3" s="3" t="s">
        <v>3</v>
      </c>
      <c r="F3" s="4" t="s">
        <v>11</v>
      </c>
      <c r="G3" s="4" t="s">
        <v>12</v>
      </c>
      <c r="H3" s="4" t="s">
        <v>32</v>
      </c>
    </row>
    <row r="4" spans="1:10" x14ac:dyDescent="0.3">
      <c r="A4" s="5"/>
      <c r="B4" s="5">
        <v>0</v>
      </c>
      <c r="C4" s="5">
        <v>0</v>
      </c>
      <c r="D4" s="5">
        <v>0</v>
      </c>
      <c r="E4" s="5">
        <v>0</v>
      </c>
      <c r="F4" s="6">
        <v>0</v>
      </c>
      <c r="G4" s="6">
        <v>0</v>
      </c>
      <c r="H4" s="6" t="str">
        <f xml:space="preserve"> "R+: " &amp;ROUND(G4,2)</f>
        <v>R+: 0</v>
      </c>
    </row>
    <row r="5" spans="1:10" x14ac:dyDescent="0.3">
      <c r="A5" s="5">
        <f>'Input Project'!C17</f>
        <v>0</v>
      </c>
      <c r="B5" s="5">
        <f>'Input Variants'!E7</f>
        <v>0</v>
      </c>
      <c r="C5" s="5">
        <f>'Input Variants'!E9</f>
        <v>0</v>
      </c>
      <c r="D5" s="50" t="str">
        <f>'Input Variants'!E13</f>
        <v/>
      </c>
      <c r="E5" s="50" t="str">
        <f>'Input Variants'!E20</f>
        <v/>
      </c>
      <c r="F5" s="6" t="str">
        <f>'Input Variants'!E21</f>
        <v/>
      </c>
      <c r="G5" s="6" t="str">
        <f>'Input Variants'!E22</f>
        <v/>
      </c>
      <c r="H5" s="6" t="str">
        <f t="shared" ref="H5:H11" si="0">IF(ISERROR("R+: " &amp;ROUND(G5,2)),"","R+: " &amp;ROUND(G5,2))</f>
        <v/>
      </c>
      <c r="I5" s="2" t="str">
        <f>G5</f>
        <v/>
      </c>
      <c r="J5">
        <f>A5</f>
        <v>0</v>
      </c>
    </row>
    <row r="6" spans="1:10" x14ac:dyDescent="0.3">
      <c r="A6" s="5">
        <f>'Input Project'!C19</f>
        <v>0</v>
      </c>
      <c r="B6" s="5">
        <f>'Input Variants'!F7</f>
        <v>0</v>
      </c>
      <c r="C6" s="5">
        <f>'Input Variants'!F9</f>
        <v>0</v>
      </c>
      <c r="D6" s="50" t="str">
        <f>'Input Variants'!F13</f>
        <v/>
      </c>
      <c r="E6" s="50" t="str">
        <f>'Input Variants'!F20</f>
        <v/>
      </c>
      <c r="F6" s="50" t="str">
        <f>'Input Variants'!F21</f>
        <v/>
      </c>
      <c r="G6" s="6" t="str">
        <f>'Input Variants'!F22</f>
        <v/>
      </c>
      <c r="H6" s="6" t="str">
        <f>IF(ISERROR("R+: " &amp;ROUND(G6,2)),"","R+: " &amp;ROUND(G6,2))</f>
        <v/>
      </c>
      <c r="I6" s="2" t="str">
        <f t="shared" ref="I6:I11" si="1">G6</f>
        <v/>
      </c>
      <c r="J6">
        <f t="shared" ref="J6:J11" si="2">A6</f>
        <v>0</v>
      </c>
    </row>
    <row r="7" spans="1:10" x14ac:dyDescent="0.3">
      <c r="A7" s="5">
        <f>'Input Project'!C21</f>
        <v>0</v>
      </c>
      <c r="B7" s="5">
        <f>'Input Variants'!G7</f>
        <v>0</v>
      </c>
      <c r="C7" s="5">
        <f>'Input Variants'!G9</f>
        <v>0</v>
      </c>
      <c r="D7" s="50" t="str">
        <f>'Input Variants'!G13</f>
        <v/>
      </c>
      <c r="E7" s="50" t="str">
        <f>'Input Variants'!G20</f>
        <v/>
      </c>
      <c r="F7" s="50" t="str">
        <f>'Input Variants'!G21</f>
        <v/>
      </c>
      <c r="G7" s="50" t="str">
        <f>'Input Variants'!G22</f>
        <v/>
      </c>
      <c r="H7" s="6" t="str">
        <f t="shared" si="0"/>
        <v/>
      </c>
      <c r="I7" s="2" t="str">
        <f t="shared" si="1"/>
        <v/>
      </c>
      <c r="J7">
        <f t="shared" si="2"/>
        <v>0</v>
      </c>
    </row>
    <row r="8" spans="1:10" x14ac:dyDescent="0.3">
      <c r="A8" s="5" t="str">
        <f>IF('Input Project'!C23=0,"",'Input Project'!C23)</f>
        <v/>
      </c>
      <c r="B8" s="5" t="str">
        <f>IF('Input Variants'!H7=0,"",'Input Variants'!H7)</f>
        <v/>
      </c>
      <c r="C8" s="5" t="str">
        <f>IF('Input Variants'!H9=0,"",'Input Variants'!H9)</f>
        <v/>
      </c>
      <c r="D8" s="50" t="str">
        <f>IF('Input Variants'!H13=0,"",'Input Variants'!H13)</f>
        <v/>
      </c>
      <c r="E8" s="50" t="str">
        <f>IF('Input Variants'!H20=0,"",'Input Variants'!H20)</f>
        <v/>
      </c>
      <c r="F8" s="50" t="str">
        <f>IF('Input Variants'!H21=0,"",'Input Variants'!H21)</f>
        <v/>
      </c>
      <c r="G8" s="50" t="str">
        <f>IF('Input Variants'!H22=0,"",'Input Variants'!H22)</f>
        <v/>
      </c>
      <c r="H8" s="6" t="str">
        <f t="shared" si="0"/>
        <v/>
      </c>
      <c r="I8" s="2" t="str">
        <f t="shared" si="1"/>
        <v/>
      </c>
      <c r="J8" t="str">
        <f t="shared" si="2"/>
        <v/>
      </c>
    </row>
    <row r="9" spans="1:10" x14ac:dyDescent="0.3">
      <c r="A9" s="5" t="str">
        <f>IF('Input Project'!C25=0,"",'Input Project'!C25)</f>
        <v/>
      </c>
      <c r="B9" s="5" t="str">
        <f>IF('Input Variants'!I7=0,"",'Input Variants'!I7)</f>
        <v/>
      </c>
      <c r="C9" s="5" t="str">
        <f>IF('Input Variants'!I9=0,"",'Input Variants'!I9)</f>
        <v/>
      </c>
      <c r="D9" s="50" t="str">
        <f>IF('Input Variants'!I13=0,"",'Input Variants'!I13)</f>
        <v/>
      </c>
      <c r="E9" s="50" t="str">
        <f>IF('Input Variants'!I20=0,"",'Input Variants'!I20)</f>
        <v/>
      </c>
      <c r="F9" s="50" t="str">
        <f>IF('Input Variants'!I21=0,"",'Input Variants'!I21)</f>
        <v/>
      </c>
      <c r="G9" s="50" t="str">
        <f>IF('Input Variants'!I22=0,"",'Input Variants'!I22)</f>
        <v/>
      </c>
      <c r="H9" s="6" t="str">
        <f t="shared" si="0"/>
        <v/>
      </c>
      <c r="I9" s="2" t="str">
        <f t="shared" si="1"/>
        <v/>
      </c>
      <c r="J9" t="str">
        <f t="shared" si="2"/>
        <v/>
      </c>
    </row>
    <row r="10" spans="1:10" x14ac:dyDescent="0.3">
      <c r="A10" s="5" t="str">
        <f>IF('Input Project'!C27=0,"",'Input Project'!C27)</f>
        <v/>
      </c>
      <c r="B10" s="5" t="str">
        <f>IF('Input Variants'!J7=0,"",'Input Variants'!J7)</f>
        <v/>
      </c>
      <c r="C10" s="5" t="str">
        <f>IF('Input Variants'!J9=0,"",'Input Variants'!J9)</f>
        <v/>
      </c>
      <c r="D10" s="50" t="str">
        <f>IF('Input Variants'!J13=0,"",'Input Variants'!J13)</f>
        <v/>
      </c>
      <c r="E10" s="50" t="str">
        <f>IF('Input Variants'!J20=0,"",'Input Variants'!J20)</f>
        <v/>
      </c>
      <c r="F10" s="50" t="str">
        <f>IF('Input Variants'!J21=0,"",'Input Variants'!J21)</f>
        <v/>
      </c>
      <c r="G10" s="50" t="str">
        <f>IF('Input Variants'!J22=0,"",'Input Variants'!J22)</f>
        <v/>
      </c>
      <c r="H10" s="6" t="str">
        <f t="shared" si="0"/>
        <v/>
      </c>
      <c r="I10" s="2" t="str">
        <f t="shared" si="1"/>
        <v/>
      </c>
      <c r="J10" t="str">
        <f t="shared" si="2"/>
        <v/>
      </c>
    </row>
    <row r="11" spans="1:10" x14ac:dyDescent="0.3">
      <c r="A11" s="5" t="str">
        <f>IF('Input Project'!C29=0,"",'Input Project'!C29)</f>
        <v/>
      </c>
      <c r="B11" s="5" t="str">
        <f>IF('Input Variants'!K7=0,"",'Input Variants'!K7)</f>
        <v/>
      </c>
      <c r="C11" s="5" t="str">
        <f>IF('Input Variants'!K9=0,"",'Input Variants'!K9)</f>
        <v/>
      </c>
      <c r="D11" s="50" t="str">
        <f>IF('Input Variants'!K13=0,"",'Input Variants'!K13)</f>
        <v/>
      </c>
      <c r="E11" s="50" t="str">
        <f>IF('Input Variants'!K20=0,"",'Input Variants'!K20)</f>
        <v/>
      </c>
      <c r="F11" s="50" t="str">
        <f>IF('Input Variants'!K21=0,"",'Input Variants'!K21)</f>
        <v/>
      </c>
      <c r="G11" s="50" t="str">
        <f>IF('Input Variants'!K22=0,"",'Input Variants'!K22)</f>
        <v/>
      </c>
      <c r="H11" s="6" t="str">
        <f t="shared" si="0"/>
        <v/>
      </c>
      <c r="I11" s="2" t="str">
        <f t="shared" si="1"/>
        <v/>
      </c>
      <c r="J11" t="str">
        <f t="shared" si="2"/>
        <v/>
      </c>
    </row>
    <row r="12" spans="1:10" x14ac:dyDescent="0.3">
      <c r="F12" s="2" t="s">
        <v>14</v>
      </c>
      <c r="G12" s="2">
        <f>MAX(G4:G11)</f>
        <v>0</v>
      </c>
    </row>
    <row r="13" spans="1:10" x14ac:dyDescent="0.3">
      <c r="F13" s="2" t="s">
        <v>15</v>
      </c>
      <c r="G13" s="2" t="e">
        <f>VLOOKUP(G12,I5:J11,2,0)</f>
        <v>#N/A</v>
      </c>
    </row>
    <row r="15" spans="1:10" x14ac:dyDescent="0.3">
      <c r="F15" s="7"/>
      <c r="G15" s="8"/>
      <c r="H15" s="8"/>
    </row>
    <row r="16" spans="1:10" x14ac:dyDescent="0.3">
      <c r="F16" s="7"/>
      <c r="G16" s="8"/>
      <c r="H16" s="8"/>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B1:K33"/>
  <sheetViews>
    <sheetView showGridLines="0" zoomScaleNormal="100" zoomScaleSheetLayoutView="100" workbookViewId="0">
      <selection activeCell="C21" sqref="C21"/>
    </sheetView>
  </sheetViews>
  <sheetFormatPr baseColWidth="10" defaultColWidth="9.109375" defaultRowHeight="13.8" x14ac:dyDescent="0.3"/>
  <cols>
    <col min="1" max="1" width="9.109375" style="10"/>
    <col min="2" max="2" width="55" style="10" customWidth="1"/>
    <col min="3" max="3" width="76.33203125" style="54" customWidth="1"/>
    <col min="4" max="4" width="7.6640625" style="29" customWidth="1"/>
    <col min="5" max="5" width="10" style="12" customWidth="1"/>
    <col min="6" max="6" width="65.109375" style="12" customWidth="1"/>
    <col min="7" max="7" width="13.109375" style="10" customWidth="1"/>
    <col min="8" max="8" width="9.109375" style="10"/>
    <col min="9" max="9" width="11.6640625" style="10" customWidth="1"/>
    <col min="10" max="10" width="9.109375" style="10"/>
    <col min="11" max="11" width="0" style="10" hidden="1" customWidth="1"/>
    <col min="12" max="16384" width="9.109375" style="10"/>
  </cols>
  <sheetData>
    <row r="1" spans="2:11" x14ac:dyDescent="0.3">
      <c r="D1" s="11"/>
      <c r="K1" s="10">
        <v>0</v>
      </c>
    </row>
    <row r="2" spans="2:11" ht="18" x14ac:dyDescent="0.3">
      <c r="B2" s="36"/>
      <c r="C2" s="95"/>
      <c r="D2" s="96"/>
      <c r="K2" s="10">
        <v>5</v>
      </c>
    </row>
    <row r="3" spans="2:11" ht="18" x14ac:dyDescent="0.3">
      <c r="B3" s="36"/>
      <c r="C3" s="95"/>
      <c r="D3" s="96"/>
      <c r="K3" s="10">
        <v>10</v>
      </c>
    </row>
    <row r="4" spans="2:11" ht="18" x14ac:dyDescent="0.3">
      <c r="B4" s="36"/>
      <c r="C4" s="95"/>
      <c r="D4" s="96"/>
      <c r="K4" s="10">
        <v>15</v>
      </c>
    </row>
    <row r="5" spans="2:11" ht="30" customHeight="1" x14ac:dyDescent="0.3">
      <c r="B5" s="91" t="s">
        <v>33</v>
      </c>
      <c r="C5" s="92"/>
      <c r="D5" s="37"/>
    </row>
    <row r="6" spans="2:11" ht="30" customHeight="1" x14ac:dyDescent="0.3">
      <c r="B6" s="39" t="s">
        <v>50</v>
      </c>
      <c r="C6" s="71"/>
      <c r="D6" s="37"/>
    </row>
    <row r="7" spans="2:11" ht="30" customHeight="1" x14ac:dyDescent="0.3">
      <c r="B7" s="39" t="s">
        <v>34</v>
      </c>
      <c r="C7" s="71"/>
      <c r="D7" s="37"/>
    </row>
    <row r="8" spans="2:11" ht="30" customHeight="1" x14ac:dyDescent="0.3">
      <c r="B8" s="39" t="s">
        <v>35</v>
      </c>
      <c r="C8" s="71"/>
      <c r="D8" s="37"/>
    </row>
    <row r="9" spans="2:11" ht="30" customHeight="1" x14ac:dyDescent="0.3">
      <c r="B9" s="39" t="s">
        <v>51</v>
      </c>
      <c r="C9" s="84"/>
      <c r="D9" s="37"/>
    </row>
    <row r="10" spans="2:11" ht="30" customHeight="1" x14ac:dyDescent="0.3">
      <c r="B10" s="40" t="s">
        <v>133</v>
      </c>
      <c r="C10" s="71"/>
      <c r="D10" s="37"/>
    </row>
    <row r="11" spans="2:11" ht="30" customHeight="1" x14ac:dyDescent="0.3">
      <c r="B11" s="93" t="s">
        <v>36</v>
      </c>
      <c r="C11" s="94"/>
      <c r="D11" s="37"/>
    </row>
    <row r="12" spans="2:11" ht="30" customHeight="1" x14ac:dyDescent="0.3">
      <c r="B12" s="26" t="s">
        <v>52</v>
      </c>
      <c r="C12" s="71"/>
      <c r="D12" s="37"/>
    </row>
    <row r="13" spans="2:11" ht="30" customHeight="1" x14ac:dyDescent="0.3">
      <c r="B13" s="26" t="s">
        <v>53</v>
      </c>
      <c r="C13" s="71"/>
      <c r="D13" s="37"/>
    </row>
    <row r="14" spans="2:11" ht="30" customHeight="1" x14ac:dyDescent="0.3">
      <c r="B14" s="26" t="s">
        <v>54</v>
      </c>
      <c r="C14" s="71"/>
      <c r="D14" s="37"/>
      <c r="F14" s="12" t="s">
        <v>79</v>
      </c>
    </row>
    <row r="15" spans="2:11" ht="30" customHeight="1" x14ac:dyDescent="0.3">
      <c r="B15" s="26" t="s">
        <v>55</v>
      </c>
      <c r="C15" s="55">
        <f>C12+C13</f>
        <v>0</v>
      </c>
      <c r="D15" s="11"/>
      <c r="K15" s="10">
        <v>25</v>
      </c>
    </row>
    <row r="16" spans="2:11" ht="30" customHeight="1" x14ac:dyDescent="0.3">
      <c r="B16" s="93" t="s">
        <v>37</v>
      </c>
      <c r="C16" s="94"/>
      <c r="D16" s="11"/>
    </row>
    <row r="17" spans="2:4" ht="30" customHeight="1" x14ac:dyDescent="0.3">
      <c r="B17" s="25" t="s">
        <v>38</v>
      </c>
      <c r="C17" s="72"/>
      <c r="D17" s="11"/>
    </row>
    <row r="18" spans="2:4" ht="30" customHeight="1" x14ac:dyDescent="0.3">
      <c r="B18" s="25" t="s">
        <v>39</v>
      </c>
      <c r="C18" s="72"/>
      <c r="D18" s="11"/>
    </row>
    <row r="19" spans="2:4" ht="30" customHeight="1" x14ac:dyDescent="0.3">
      <c r="B19" s="25" t="s">
        <v>40</v>
      </c>
      <c r="C19" s="72"/>
      <c r="D19" s="11"/>
    </row>
    <row r="20" spans="2:4" ht="30" customHeight="1" x14ac:dyDescent="0.3">
      <c r="B20" s="25" t="s">
        <v>41</v>
      </c>
      <c r="C20" s="72"/>
      <c r="D20" s="11"/>
    </row>
    <row r="21" spans="2:4" ht="30" customHeight="1" x14ac:dyDescent="0.3">
      <c r="B21" s="25" t="s">
        <v>42</v>
      </c>
      <c r="C21" s="72"/>
      <c r="D21" s="11"/>
    </row>
    <row r="22" spans="2:4" ht="30" customHeight="1" x14ac:dyDescent="0.3">
      <c r="B22" s="25" t="s">
        <v>43</v>
      </c>
      <c r="C22" s="72"/>
      <c r="D22" s="11"/>
    </row>
    <row r="23" spans="2:4" ht="30" customHeight="1" x14ac:dyDescent="0.3">
      <c r="B23" s="25" t="s">
        <v>44</v>
      </c>
      <c r="C23" s="72"/>
      <c r="D23" s="11"/>
    </row>
    <row r="24" spans="2:4" ht="30" customHeight="1" x14ac:dyDescent="0.3">
      <c r="B24" s="25" t="s">
        <v>57</v>
      </c>
      <c r="C24" s="72"/>
      <c r="D24" s="11"/>
    </row>
    <row r="25" spans="2:4" ht="30" customHeight="1" x14ac:dyDescent="0.3">
      <c r="B25" s="25" t="s">
        <v>56</v>
      </c>
      <c r="C25" s="72"/>
      <c r="D25" s="11"/>
    </row>
    <row r="26" spans="2:4" ht="30" customHeight="1" x14ac:dyDescent="0.3">
      <c r="B26" s="25" t="s">
        <v>45</v>
      </c>
      <c r="C26" s="72"/>
      <c r="D26" s="11"/>
    </row>
    <row r="27" spans="2:4" ht="30" customHeight="1" x14ac:dyDescent="0.3">
      <c r="B27" s="25" t="s">
        <v>46</v>
      </c>
      <c r="C27" s="72"/>
      <c r="D27" s="11"/>
    </row>
    <row r="28" spans="2:4" ht="30" customHeight="1" x14ac:dyDescent="0.3">
      <c r="B28" s="25" t="s">
        <v>47</v>
      </c>
      <c r="C28" s="72"/>
      <c r="D28" s="11"/>
    </row>
    <row r="29" spans="2:4" ht="30" customHeight="1" x14ac:dyDescent="0.3">
      <c r="B29" s="25" t="s">
        <v>48</v>
      </c>
      <c r="C29" s="72"/>
      <c r="D29" s="11"/>
    </row>
    <row r="30" spans="2:4" ht="30" customHeight="1" x14ac:dyDescent="0.3">
      <c r="B30" s="25" t="s">
        <v>49</v>
      </c>
      <c r="C30" s="72"/>
      <c r="D30" s="11"/>
    </row>
    <row r="33" spans="3:3" x14ac:dyDescent="0.3">
      <c r="C33" s="59" t="s">
        <v>83</v>
      </c>
    </row>
  </sheetData>
  <sheetProtection password="EE2C" sheet="1" objects="1" scenarios="1"/>
  <mergeCells count="6">
    <mergeCell ref="B5:C5"/>
    <mergeCell ref="B11:C11"/>
    <mergeCell ref="B16:C16"/>
    <mergeCell ref="C2:D2"/>
    <mergeCell ref="C3:D3"/>
    <mergeCell ref="C4:D4"/>
  </mergeCells>
  <phoneticPr fontId="2" type="noConversion"/>
  <dataValidations count="3">
    <dataValidation allowBlank="1" showInputMessage="1" showErrorMessage="1" prompt="ex. Excavation partielle de la contamination avec mesures de stabilité simples et rabattement fond de fouille" sqref="C18 C20 C24 C22 C26 C28 C30"/>
    <dataValidation type="decimal" operator="greaterThanOrEqual" allowBlank="1" showInputMessage="1" showErrorMessage="1" errorTitle="Nombre positif" error="Nombre positif" sqref="C12:C14">
      <formula1>0</formula1>
    </dataValidation>
    <dataValidation type="textLength" operator="lessThan" allowBlank="1" showInputMessage="1" showErrorMessage="1" error="max. 20 characters" prompt="ex. V1: excavation - max. 20 caractères_x000a_" sqref="C17 C19 C21 C23 C25 C27 C29">
      <formula1>20</formula1>
    </dataValidation>
  </dataValidations>
  <hyperlinks>
    <hyperlink ref="C33" location="'Input Variants'!A1" display="Vers Input Variants"/>
  </hyperlinks>
  <pageMargins left="0.75" right="0.75" top="1" bottom="1" header="0.5" footer="0.5"/>
  <pageSetup paperSize="9" scale="60" orientation="portrait" r:id="rId1"/>
  <headerFooter alignWithMargins="0"/>
  <colBreaks count="1" manualBreakCount="1">
    <brk id="5" max="32" man="1"/>
  </colBreaks>
  <cellWatches>
    <cellWatch r="C17"/>
  </cellWatch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B1:M23"/>
  <sheetViews>
    <sheetView showGridLines="0" topLeftCell="A13" zoomScaleNormal="100" workbookViewId="0">
      <selection activeCell="G12" sqref="G12"/>
    </sheetView>
  </sheetViews>
  <sheetFormatPr baseColWidth="10" defaultColWidth="9.109375" defaultRowHeight="13.8" x14ac:dyDescent="0.3"/>
  <cols>
    <col min="1" max="1" width="9.109375" style="10"/>
    <col min="2" max="2" width="37.109375" style="10" customWidth="1"/>
    <col min="3" max="3" width="10" style="10" customWidth="1"/>
    <col min="4" max="4" width="36.33203125" style="29" customWidth="1"/>
    <col min="5" max="11" width="16.44140625" style="12" customWidth="1"/>
    <col min="12" max="12" width="9.109375" style="10"/>
    <col min="13" max="13" width="0" style="10" hidden="1" customWidth="1"/>
    <col min="14" max="16384" width="9.109375" style="10"/>
  </cols>
  <sheetData>
    <row r="1" spans="2:13" x14ac:dyDescent="0.3">
      <c r="D1" s="11"/>
    </row>
    <row r="2" spans="2:13" ht="18" x14ac:dyDescent="0.3">
      <c r="B2" s="36"/>
      <c r="C2" s="95"/>
      <c r="D2" s="96"/>
    </row>
    <row r="3" spans="2:13" ht="18" x14ac:dyDescent="0.3">
      <c r="B3" s="36"/>
      <c r="C3" s="95"/>
      <c r="D3" s="96"/>
    </row>
    <row r="4" spans="2:13" ht="18" x14ac:dyDescent="0.3">
      <c r="B4" s="36"/>
      <c r="C4" s="95"/>
      <c r="D4" s="96"/>
    </row>
    <row r="5" spans="2:13" s="13" customFormat="1" ht="30" customHeight="1" x14ac:dyDescent="0.3">
      <c r="B5" s="14" t="s">
        <v>19</v>
      </c>
      <c r="C5" s="14" t="s">
        <v>20</v>
      </c>
      <c r="D5" s="45" t="s">
        <v>6</v>
      </c>
      <c r="E5" s="63">
        <f>'Input Project'!C17</f>
        <v>0</v>
      </c>
      <c r="F5" s="63">
        <f>'Input Project'!C19</f>
        <v>0</v>
      </c>
      <c r="G5" s="63">
        <f>'Input Project'!C21</f>
        <v>0</v>
      </c>
      <c r="H5" s="63">
        <f>'Input Project'!C23</f>
        <v>0</v>
      </c>
      <c r="I5" s="63">
        <f>'Input Project'!C25</f>
        <v>0</v>
      </c>
      <c r="J5" s="63">
        <f>'Input Project'!C27</f>
        <v>0</v>
      </c>
      <c r="K5" s="63">
        <f>'Input Project'!C29</f>
        <v>0</v>
      </c>
      <c r="M5" s="13">
        <f>'Input Project'!C15</f>
        <v>0</v>
      </c>
    </row>
    <row r="6" spans="2:13" ht="20.100000000000001" customHeight="1" x14ac:dyDescent="0.3">
      <c r="B6" s="18" t="s">
        <v>17</v>
      </c>
      <c r="C6" s="19"/>
      <c r="D6" s="20"/>
      <c r="E6" s="21"/>
      <c r="F6" s="21"/>
      <c r="G6" s="21"/>
      <c r="H6" s="21"/>
      <c r="I6" s="21"/>
      <c r="J6" s="21"/>
      <c r="K6" s="21"/>
    </row>
    <row r="7" spans="2:13" ht="30" customHeight="1" x14ac:dyDescent="0.3">
      <c r="B7" s="15" t="s">
        <v>96</v>
      </c>
      <c r="C7" s="15" t="s">
        <v>21</v>
      </c>
      <c r="D7" s="16"/>
      <c r="E7" s="73"/>
      <c r="F7" s="73"/>
      <c r="G7" s="73"/>
      <c r="H7" s="73"/>
      <c r="I7" s="73"/>
      <c r="J7" s="73"/>
      <c r="K7" s="73"/>
    </row>
    <row r="8" spans="2:13" ht="30" customHeight="1" x14ac:dyDescent="0.3">
      <c r="B8" s="15" t="s">
        <v>0</v>
      </c>
      <c r="C8" s="15" t="s">
        <v>21</v>
      </c>
      <c r="D8" s="48" t="s">
        <v>97</v>
      </c>
      <c r="E8" s="17">
        <f>'Indirect cost'!C7</f>
        <v>0</v>
      </c>
      <c r="F8" s="17">
        <f>'Indirect cost'!D7</f>
        <v>0</v>
      </c>
      <c r="G8" s="17">
        <f>'Indirect cost'!E7</f>
        <v>0</v>
      </c>
      <c r="H8" s="17">
        <f>'Indirect cost'!F7</f>
        <v>0</v>
      </c>
      <c r="I8" s="17">
        <f>'Indirect cost'!G7</f>
        <v>0</v>
      </c>
      <c r="J8" s="17">
        <f>'Indirect cost'!H7</f>
        <v>0</v>
      </c>
      <c r="K8" s="17">
        <f>'Indirect cost'!I7</f>
        <v>0</v>
      </c>
    </row>
    <row r="9" spans="2:13" ht="30" customHeight="1" x14ac:dyDescent="0.3">
      <c r="B9" s="23" t="s">
        <v>2</v>
      </c>
      <c r="C9" s="23" t="s">
        <v>21</v>
      </c>
      <c r="D9" s="16"/>
      <c r="E9" s="41">
        <f t="shared" ref="E9:K9" si="0">SUM(E7:E8)</f>
        <v>0</v>
      </c>
      <c r="F9" s="41">
        <f t="shared" si="0"/>
        <v>0</v>
      </c>
      <c r="G9" s="41">
        <f t="shared" si="0"/>
        <v>0</v>
      </c>
      <c r="H9" s="41">
        <f t="shared" si="0"/>
        <v>0</v>
      </c>
      <c r="I9" s="41">
        <f t="shared" si="0"/>
        <v>0</v>
      </c>
      <c r="J9" s="41">
        <f t="shared" si="0"/>
        <v>0</v>
      </c>
      <c r="K9" s="41">
        <f t="shared" si="0"/>
        <v>0</v>
      </c>
    </row>
    <row r="10" spans="2:13" ht="20.100000000000001" customHeight="1" x14ac:dyDescent="0.3">
      <c r="B10" s="18" t="s">
        <v>3</v>
      </c>
      <c r="C10" s="19"/>
      <c r="D10" s="20"/>
      <c r="E10" s="21"/>
      <c r="F10" s="21"/>
      <c r="G10" s="21"/>
      <c r="H10" s="21"/>
      <c r="I10" s="21"/>
      <c r="J10" s="21"/>
      <c r="K10" s="21"/>
    </row>
    <row r="11" spans="2:13" ht="20.100000000000001" customHeight="1" x14ac:dyDescent="0.3">
      <c r="B11" s="24" t="s">
        <v>1</v>
      </c>
      <c r="C11" s="19"/>
      <c r="D11" s="20"/>
      <c r="E11" s="21"/>
      <c r="F11" s="21"/>
      <c r="G11" s="21"/>
      <c r="H11" s="21"/>
      <c r="I11" s="21"/>
      <c r="J11" s="21"/>
      <c r="K11" s="21"/>
    </row>
    <row r="12" spans="2:13" s="27" customFormat="1" ht="30" customHeight="1" x14ac:dyDescent="0.3">
      <c r="B12" s="26" t="s">
        <v>103</v>
      </c>
      <c r="C12" s="25" t="s">
        <v>18</v>
      </c>
      <c r="D12" s="16"/>
      <c r="E12" s="74"/>
      <c r="F12" s="74"/>
      <c r="G12" s="74"/>
      <c r="H12" s="74"/>
      <c r="I12" s="74"/>
      <c r="J12" s="74"/>
      <c r="K12" s="74"/>
    </row>
    <row r="13" spans="2:13" ht="30" customHeight="1" x14ac:dyDescent="0.3">
      <c r="B13" s="23" t="s">
        <v>100</v>
      </c>
      <c r="C13" s="15"/>
      <c r="D13" s="16"/>
      <c r="E13" s="42" t="str">
        <f>IF(ISERROR(E12/'Input Project'!$C$15*100),"",E12/'Input Project'!$C$15*100)</f>
        <v/>
      </c>
      <c r="F13" s="42" t="str">
        <f>IF(ISERROR(F12/'Input Project'!$C$15*100),"",F12/'Input Project'!$C$15*100)</f>
        <v/>
      </c>
      <c r="G13" s="42" t="str">
        <f>IF(ISERROR(G12/'Input Project'!$C$15*100),"",G12/'Input Project'!$C$15*100)</f>
        <v/>
      </c>
      <c r="H13" s="42" t="str">
        <f>IF(ISERROR(H12/'Input Project'!$C$15*100),"",H12/'Input Project'!$C$15*100)</f>
        <v/>
      </c>
      <c r="I13" s="42" t="str">
        <f>IF(ISERROR(I12/'Input Project'!$C$15*100),"",I12/'Input Project'!$C$15*100)</f>
        <v/>
      </c>
      <c r="J13" s="42" t="str">
        <f>IF(ISERROR(J12/'Input Project'!$C$15*100),"",J12/'Input Project'!$C$15*100)</f>
        <v/>
      </c>
      <c r="K13" s="42" t="str">
        <f>IF(ISERROR(K12/'Input Project'!$C$15*100),"",K12/'Input Project'!$C$15*100)</f>
        <v/>
      </c>
    </row>
    <row r="14" spans="2:13" ht="20.100000000000001" customHeight="1" x14ac:dyDescent="0.3">
      <c r="B14" s="28" t="s">
        <v>25</v>
      </c>
      <c r="C14" s="22"/>
      <c r="D14" s="20"/>
      <c r="E14" s="21"/>
      <c r="F14" s="21"/>
      <c r="G14" s="21" t="str">
        <f>IF(ISERROR(H12/'Input Project'!$C$15*100),"",H12/'Input Project'!$C$15*100)</f>
        <v/>
      </c>
      <c r="H14" s="21"/>
      <c r="I14" s="21"/>
      <c r="J14" s="21"/>
      <c r="K14" s="21"/>
    </row>
    <row r="15" spans="2:13" ht="30" customHeight="1" x14ac:dyDescent="0.3">
      <c r="B15" s="26" t="s">
        <v>26</v>
      </c>
      <c r="C15" s="15" t="s">
        <v>16</v>
      </c>
      <c r="D15" s="48" t="s">
        <v>92</v>
      </c>
      <c r="E15" s="17">
        <f>'Criterion #1'!C9</f>
        <v>0</v>
      </c>
      <c r="F15" s="17">
        <f>'Criterion #1'!D9</f>
        <v>0</v>
      </c>
      <c r="G15" s="17">
        <f>'Criterion #1'!E9</f>
        <v>0</v>
      </c>
      <c r="H15" s="17">
        <f>'Criterion #1'!F9</f>
        <v>0</v>
      </c>
      <c r="I15" s="17">
        <f>'Criterion #1'!G9</f>
        <v>0</v>
      </c>
      <c r="J15" s="17">
        <f>'Criterion #1'!H9</f>
        <v>0</v>
      </c>
      <c r="K15" s="17">
        <f>'Criterion #1'!I9</f>
        <v>0</v>
      </c>
    </row>
    <row r="16" spans="2:13" ht="30" customHeight="1" x14ac:dyDescent="0.3">
      <c r="B16" s="26" t="s">
        <v>27</v>
      </c>
      <c r="C16" s="15" t="s">
        <v>16</v>
      </c>
      <c r="D16" s="48" t="s">
        <v>93</v>
      </c>
      <c r="E16" s="17">
        <f>'Criterion #2'!C9</f>
        <v>0</v>
      </c>
      <c r="F16" s="17">
        <f>'Criterion #2'!D9</f>
        <v>0</v>
      </c>
      <c r="G16" s="17">
        <f>'Criterion #2'!E9</f>
        <v>0</v>
      </c>
      <c r="H16" s="17">
        <f>'Criterion #2'!F9</f>
        <v>0</v>
      </c>
      <c r="I16" s="17">
        <f>'Criterion #2'!G9</f>
        <v>0</v>
      </c>
      <c r="J16" s="17">
        <f>'Criterion #2'!H9</f>
        <v>0</v>
      </c>
      <c r="K16" s="17">
        <f>'Criterion #2'!I9</f>
        <v>0</v>
      </c>
    </row>
    <row r="17" spans="2:11" ht="30" customHeight="1" x14ac:dyDescent="0.3">
      <c r="B17" s="26" t="s">
        <v>128</v>
      </c>
      <c r="C17" s="15" t="s">
        <v>16</v>
      </c>
      <c r="D17" s="48" t="s">
        <v>94</v>
      </c>
      <c r="E17" s="17">
        <f>'Criterion #3'!C9</f>
        <v>0</v>
      </c>
      <c r="F17" s="17">
        <f>'Criterion #3'!D9</f>
        <v>0</v>
      </c>
      <c r="G17" s="17">
        <f>'Criterion #3'!E9</f>
        <v>0</v>
      </c>
      <c r="H17" s="17">
        <f>'Criterion #3'!F9</f>
        <v>0</v>
      </c>
      <c r="I17" s="17">
        <f>'Criterion #3'!G9</f>
        <v>0</v>
      </c>
      <c r="J17" s="17">
        <f>'Criterion #3'!H9</f>
        <v>0</v>
      </c>
      <c r="K17" s="17">
        <f>'Criterion #3'!I9</f>
        <v>0</v>
      </c>
    </row>
    <row r="18" spans="2:11" ht="30" customHeight="1" x14ac:dyDescent="0.3">
      <c r="B18" s="26" t="s">
        <v>29</v>
      </c>
      <c r="C18" s="15" t="s">
        <v>16</v>
      </c>
      <c r="D18" s="48" t="s">
        <v>95</v>
      </c>
      <c r="E18" s="17">
        <f>'Criterion #4'!C14</f>
        <v>0</v>
      </c>
      <c r="F18" s="17">
        <f>'Criterion #4'!D14</f>
        <v>0</v>
      </c>
      <c r="G18" s="17">
        <f>'Criterion #4'!E14</f>
        <v>0</v>
      </c>
      <c r="H18" s="17">
        <f>'Criterion #4'!F14</f>
        <v>0</v>
      </c>
      <c r="I18" s="17">
        <f>'Criterion #4'!G14</f>
        <v>0</v>
      </c>
      <c r="J18" s="17">
        <f>'Criterion #4'!H14</f>
        <v>0</v>
      </c>
      <c r="K18" s="17">
        <f>'Criterion #4'!I14</f>
        <v>0</v>
      </c>
    </row>
    <row r="19" spans="2:11" ht="30" customHeight="1" x14ac:dyDescent="0.3">
      <c r="B19" s="23" t="s">
        <v>31</v>
      </c>
      <c r="C19" s="23" t="s">
        <v>16</v>
      </c>
      <c r="D19" s="16"/>
      <c r="E19" s="41">
        <f>SUM(E15:E18)</f>
        <v>0</v>
      </c>
      <c r="F19" s="41">
        <f t="shared" ref="F19:K19" si="1">SUM(F15:F18)</f>
        <v>0</v>
      </c>
      <c r="G19" s="41">
        <f t="shared" si="1"/>
        <v>0</v>
      </c>
      <c r="H19" s="41">
        <f t="shared" si="1"/>
        <v>0</v>
      </c>
      <c r="I19" s="41">
        <f t="shared" si="1"/>
        <v>0</v>
      </c>
      <c r="J19" s="41">
        <f t="shared" si="1"/>
        <v>0</v>
      </c>
      <c r="K19" s="41">
        <f t="shared" si="1"/>
        <v>0</v>
      </c>
    </row>
    <row r="20" spans="2:11" ht="30" customHeight="1" x14ac:dyDescent="0.3">
      <c r="B20" s="23" t="s">
        <v>3</v>
      </c>
      <c r="C20" s="23" t="s">
        <v>16</v>
      </c>
      <c r="D20" s="16" t="s">
        <v>22</v>
      </c>
      <c r="E20" s="42" t="str">
        <f t="shared" ref="E20:K20" si="2">IF(ISERROR(E19+E13),"",E19+E13)</f>
        <v/>
      </c>
      <c r="F20" s="42" t="str">
        <f t="shared" si="2"/>
        <v/>
      </c>
      <c r="G20" s="42" t="str">
        <f t="shared" si="2"/>
        <v/>
      </c>
      <c r="H20" s="42" t="str">
        <f t="shared" si="2"/>
        <v/>
      </c>
      <c r="I20" s="42" t="str">
        <f t="shared" si="2"/>
        <v/>
      </c>
      <c r="J20" s="42" t="str">
        <f t="shared" si="2"/>
        <v/>
      </c>
      <c r="K20" s="42" t="str">
        <f t="shared" si="2"/>
        <v/>
      </c>
    </row>
    <row r="21" spans="2:11" ht="30" customHeight="1" x14ac:dyDescent="0.3">
      <c r="B21" s="18" t="s">
        <v>4</v>
      </c>
      <c r="C21" s="19"/>
      <c r="D21" s="20" t="s">
        <v>23</v>
      </c>
      <c r="E21" s="30" t="str">
        <f t="shared" ref="E21:K21" si="3">IF(ISERROR(E13/E7*1000),"",E13/E7*1000)</f>
        <v/>
      </c>
      <c r="F21" s="30" t="str">
        <f t="shared" si="3"/>
        <v/>
      </c>
      <c r="G21" s="30" t="str">
        <f t="shared" si="3"/>
        <v/>
      </c>
      <c r="H21" s="30" t="str">
        <f t="shared" si="3"/>
        <v/>
      </c>
      <c r="I21" s="30" t="str">
        <f t="shared" si="3"/>
        <v/>
      </c>
      <c r="J21" s="30" t="str">
        <f t="shared" si="3"/>
        <v/>
      </c>
      <c r="K21" s="30" t="str">
        <f t="shared" si="3"/>
        <v/>
      </c>
    </row>
    <row r="22" spans="2:11" ht="30" customHeight="1" x14ac:dyDescent="0.3">
      <c r="B22" s="18" t="s">
        <v>5</v>
      </c>
      <c r="C22" s="19"/>
      <c r="D22" s="20" t="s">
        <v>24</v>
      </c>
      <c r="E22" s="30" t="str">
        <f t="shared" ref="E22:K22" si="4">IF(ISERROR(E20/E9*1000),"",E20/E9*1000)</f>
        <v/>
      </c>
      <c r="F22" s="30" t="str">
        <f t="shared" si="4"/>
        <v/>
      </c>
      <c r="G22" s="30" t="str">
        <f t="shared" si="4"/>
        <v/>
      </c>
      <c r="H22" s="30" t="str">
        <f t="shared" si="4"/>
        <v/>
      </c>
      <c r="I22" s="30" t="str">
        <f t="shared" si="4"/>
        <v/>
      </c>
      <c r="J22" s="30" t="str">
        <f t="shared" si="4"/>
        <v/>
      </c>
      <c r="K22" s="30" t="str">
        <f t="shared" si="4"/>
        <v/>
      </c>
    </row>
    <row r="23" spans="2:11" ht="30" customHeight="1" x14ac:dyDescent="0.3">
      <c r="B23" s="31"/>
      <c r="C23" s="31"/>
      <c r="D23" s="32"/>
      <c r="E23" s="33"/>
      <c r="F23" s="33"/>
      <c r="G23" s="33"/>
      <c r="H23" s="33"/>
      <c r="I23" s="33"/>
      <c r="J23" s="33"/>
      <c r="K23" s="33"/>
    </row>
  </sheetData>
  <sheetProtection algorithmName="SHA-512" hashValue="5gZIlJKW7xEQihvgyT56jhJwlybL4SNK7u9U4VsuZGscYO2dnMzPBbH4LLhUhf82ZjtfZBeOTcUufaLQTxxgrg==" saltValue="9thseBMRpixY8QIyE1KKlQ==" spinCount="100000" sheet="1" objects="1" scenarios="1"/>
  <mergeCells count="3">
    <mergeCell ref="C2:D2"/>
    <mergeCell ref="C3:D3"/>
    <mergeCell ref="C4:D4"/>
  </mergeCells>
  <phoneticPr fontId="2" type="noConversion"/>
  <conditionalFormatting sqref="E15:K18">
    <cfRule type="cellIs" dxfId="10" priority="1" stopIfTrue="1" operator="notBetween">
      <formula>0</formula>
      <formula>25</formula>
    </cfRule>
  </conditionalFormatting>
  <conditionalFormatting sqref="E13:K14">
    <cfRule type="cellIs" dxfId="9" priority="2" stopIfTrue="1" operator="notBetween">
      <formula>0</formula>
      <formula>100</formula>
    </cfRule>
  </conditionalFormatting>
  <conditionalFormatting sqref="E7:K8">
    <cfRule type="cellIs" dxfId="8" priority="3" stopIfTrue="1" operator="lessThan">
      <formula>0</formula>
    </cfRule>
  </conditionalFormatting>
  <dataValidations count="2">
    <dataValidation type="decimal" operator="lessThanOrEqual" allowBlank="1" showInputMessage="1" showErrorMessage="1" error="Inférieur ou égal à la charge polluante totale (Input Project C15)" sqref="E12:K12">
      <formula1>$M$5</formula1>
    </dataValidation>
    <dataValidation type="decimal" operator="greaterThanOrEqual" allowBlank="1" showInputMessage="1" showErrorMessage="1" errorTitle="Nombre positif" error="Nombre positif" sqref="E7:K7">
      <formula1>0</formula1>
    </dataValidation>
  </dataValidations>
  <hyperlinks>
    <hyperlink ref="D15" location="'Criterion #1'!C8" display="Vers onglet critère n°1"/>
    <hyperlink ref="D16" location="'Criterion #2'!C8" display="Vers onglet critère n°2"/>
    <hyperlink ref="D17" location="'Criterion #3'!C8" display="Vers onglet critère n°3"/>
    <hyperlink ref="D18" location="'Criterion #4'!C8" display="Vers onglet critère n°4"/>
    <hyperlink ref="D8" location="'Indirect cost'!C7" display="Vers onglet couts indirects"/>
  </hyperlinks>
  <pageMargins left="0.75" right="0.75" top="1" bottom="1" header="0.5" footer="0.5"/>
  <pageSetup paperSize="9" scale="45" orientation="portrait" r:id="rId1"/>
  <headerFooter alignWithMargins="0"/>
  <cellWatches>
    <cellWatch r="E15"/>
  </cellWatches>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Knop2_Klikken">
                <anchor moveWithCells="1" sizeWithCells="1">
                  <from>
                    <xdr:col>4</xdr:col>
                    <xdr:colOff>7620</xdr:colOff>
                    <xdr:row>1</xdr:row>
                    <xdr:rowOff>121920</xdr:rowOff>
                  </from>
                  <to>
                    <xdr:col>5</xdr:col>
                    <xdr:colOff>822960</xdr:colOff>
                    <xdr:row>3</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B1:J11"/>
  <sheetViews>
    <sheetView showGridLines="0" zoomScaleNormal="100" workbookViewId="0">
      <pane xSplit="2" ySplit="6" topLeftCell="C7" activePane="bottomRight" state="frozen"/>
      <selection pane="topRight" activeCell="B1" sqref="B1"/>
      <selection pane="bottomLeft" activeCell="A7" sqref="A7"/>
      <selection pane="bottomRight" activeCell="D5" sqref="D5"/>
    </sheetView>
  </sheetViews>
  <sheetFormatPr baseColWidth="10" defaultColWidth="9.109375" defaultRowHeight="13.8" x14ac:dyDescent="0.3"/>
  <cols>
    <col min="1" max="1" width="9.109375" style="10"/>
    <col min="2" max="2" width="37.109375" style="12" customWidth="1"/>
    <col min="3" max="3" width="50.6640625" style="10" customWidth="1"/>
    <col min="4" max="4" width="50.6640625" style="29" customWidth="1"/>
    <col min="5" max="6" width="50.6640625" style="12" customWidth="1"/>
    <col min="7" max="9" width="50.6640625" style="10" customWidth="1"/>
    <col min="10" max="10" width="9.109375" style="10" hidden="1" customWidth="1"/>
    <col min="11" max="16384" width="9.109375" style="10"/>
  </cols>
  <sheetData>
    <row r="1" spans="2:10" x14ac:dyDescent="0.3">
      <c r="D1" s="11"/>
      <c r="J1" s="10">
        <v>0</v>
      </c>
    </row>
    <row r="2" spans="2:10" ht="18" x14ac:dyDescent="0.3">
      <c r="B2" s="38"/>
      <c r="C2" s="95"/>
      <c r="D2" s="96"/>
      <c r="J2" s="10">
        <v>5</v>
      </c>
    </row>
    <row r="3" spans="2:10" ht="18" x14ac:dyDescent="0.3">
      <c r="B3" s="38"/>
      <c r="C3" s="95"/>
      <c r="D3" s="96"/>
      <c r="J3" s="10">
        <v>10</v>
      </c>
    </row>
    <row r="4" spans="2:10" ht="18" x14ac:dyDescent="0.3">
      <c r="B4" s="38"/>
      <c r="C4" s="95"/>
      <c r="D4" s="96"/>
      <c r="J4" s="10">
        <v>15</v>
      </c>
    </row>
    <row r="5" spans="2:10" x14ac:dyDescent="0.3">
      <c r="J5" s="10">
        <v>20</v>
      </c>
    </row>
    <row r="6" spans="2:10" s="46" customFormat="1" ht="39.9" customHeight="1" x14ac:dyDescent="0.3">
      <c r="B6" s="43" t="s">
        <v>0</v>
      </c>
      <c r="C6" s="14">
        <f>'Input Variants'!E5</f>
        <v>0</v>
      </c>
      <c r="D6" s="14">
        <f>'Input Variants'!F5</f>
        <v>0</v>
      </c>
      <c r="E6" s="14">
        <f>'Input Variants'!G5</f>
        <v>0</v>
      </c>
      <c r="F6" s="14">
        <f>'Input Variants'!H5</f>
        <v>0</v>
      </c>
      <c r="G6" s="14">
        <f>'Input Variants'!I5</f>
        <v>0</v>
      </c>
      <c r="H6" s="14">
        <f>'Input Variants'!J5</f>
        <v>0</v>
      </c>
      <c r="I6" s="14">
        <f>'Input Variants'!K5</f>
        <v>0</v>
      </c>
      <c r="J6" s="47">
        <v>25</v>
      </c>
    </row>
    <row r="7" spans="2:10" ht="39.9" customHeight="1" x14ac:dyDescent="0.3">
      <c r="B7" s="17" t="s">
        <v>98</v>
      </c>
      <c r="C7" s="71"/>
      <c r="D7" s="71"/>
      <c r="E7" s="71"/>
      <c r="F7" s="71"/>
      <c r="G7" s="71"/>
      <c r="H7" s="71"/>
      <c r="I7" s="71"/>
    </row>
    <row r="8" spans="2:10" ht="125.25" customHeight="1" x14ac:dyDescent="0.3">
      <c r="B8" s="17" t="s">
        <v>99</v>
      </c>
      <c r="C8" s="75"/>
      <c r="D8" s="75"/>
      <c r="E8" s="75"/>
      <c r="F8" s="75"/>
      <c r="G8" s="75"/>
      <c r="H8" s="75"/>
      <c r="I8" s="75"/>
    </row>
    <row r="9" spans="2:10" ht="39.9" customHeight="1" x14ac:dyDescent="0.3">
      <c r="B9" s="44"/>
      <c r="C9" s="31"/>
      <c r="D9" s="32"/>
      <c r="E9" s="33"/>
      <c r="F9" s="34"/>
      <c r="G9" s="35"/>
      <c r="H9" s="35"/>
      <c r="I9" s="35"/>
    </row>
    <row r="11" spans="2:10" x14ac:dyDescent="0.3">
      <c r="B11" s="49" t="s">
        <v>78</v>
      </c>
    </row>
  </sheetData>
  <sheetProtection password="EE2C" sheet="1" objects="1" scenarios="1"/>
  <mergeCells count="3">
    <mergeCell ref="C2:D2"/>
    <mergeCell ref="C3:D3"/>
    <mergeCell ref="C4:D4"/>
  </mergeCells>
  <phoneticPr fontId="2" type="noConversion"/>
  <conditionalFormatting sqref="C7:I7">
    <cfRule type="cellIs" dxfId="7" priority="1" stopIfTrue="1" operator="lessThan">
      <formula>0</formula>
    </cfRule>
  </conditionalFormatting>
  <dataValidations count="1">
    <dataValidation type="decimal" operator="greaterThanOrEqual" allowBlank="1" showInputMessage="1" showErrorMessage="1" errorTitle="Nombre positif" error="Nombre positif" sqref="C7:I7">
      <formula1>0</formula1>
    </dataValidation>
  </dataValidations>
  <hyperlinks>
    <hyperlink ref="B11" location="'Input Variants'!A1" display="Retour au tableau des variantes"/>
  </hyperlinks>
  <pageMargins left="0.75" right="0.75" top="1" bottom="1" header="0.5" footer="0.5"/>
  <pageSetup paperSize="9" scale="2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B1:J13"/>
  <sheetViews>
    <sheetView showGridLines="0" zoomScaleNormal="100" workbookViewId="0">
      <pane xSplit="2" ySplit="6" topLeftCell="C7" activePane="bottomRight" state="frozen"/>
      <selection pane="topRight" activeCell="B1" sqref="B1"/>
      <selection pane="bottomLeft" activeCell="A7" sqref="A7"/>
      <selection pane="bottomRight" activeCell="C11" sqref="C11"/>
    </sheetView>
  </sheetViews>
  <sheetFormatPr baseColWidth="10" defaultColWidth="9.109375" defaultRowHeight="13.8" x14ac:dyDescent="0.3"/>
  <cols>
    <col min="1" max="1" width="9.109375" style="10"/>
    <col min="2" max="2" width="37.109375" style="12" customWidth="1"/>
    <col min="3" max="3" width="50.6640625" style="10" customWidth="1"/>
    <col min="4" max="4" width="50.6640625" style="29" customWidth="1"/>
    <col min="5" max="6" width="50.6640625" style="12" customWidth="1"/>
    <col min="7" max="9" width="50.6640625" style="10" customWidth="1"/>
    <col min="10" max="10" width="9.109375" style="10" hidden="1" customWidth="1"/>
    <col min="11" max="16384" width="9.109375" style="10"/>
  </cols>
  <sheetData>
    <row r="1" spans="2:10" x14ac:dyDescent="0.3">
      <c r="D1" s="11"/>
      <c r="J1" s="10">
        <v>0</v>
      </c>
    </row>
    <row r="2" spans="2:10" ht="18" x14ac:dyDescent="0.3">
      <c r="B2" s="38"/>
      <c r="C2" s="95"/>
      <c r="D2" s="96"/>
      <c r="J2" s="10">
        <v>5</v>
      </c>
    </row>
    <row r="3" spans="2:10" ht="18" x14ac:dyDescent="0.3">
      <c r="B3" s="38"/>
      <c r="C3" s="95"/>
      <c r="D3" s="96"/>
      <c r="J3" s="10">
        <v>10</v>
      </c>
    </row>
    <row r="4" spans="2:10" ht="18" x14ac:dyDescent="0.3">
      <c r="B4" s="38"/>
      <c r="C4" s="95"/>
      <c r="D4" s="96"/>
      <c r="J4" s="10">
        <v>15</v>
      </c>
    </row>
    <row r="5" spans="2:10" x14ac:dyDescent="0.3">
      <c r="J5" s="10">
        <v>20</v>
      </c>
    </row>
    <row r="6" spans="2:10" s="46" customFormat="1" ht="39.9" customHeight="1" x14ac:dyDescent="0.3">
      <c r="B6" s="43" t="s">
        <v>58</v>
      </c>
      <c r="C6" s="14">
        <f>'Input Variants'!E5</f>
        <v>0</v>
      </c>
      <c r="D6" s="14">
        <f>'Input Variants'!F5</f>
        <v>0</v>
      </c>
      <c r="E6" s="14">
        <f>'Input Variants'!G5</f>
        <v>0</v>
      </c>
      <c r="F6" s="14">
        <f>'Input Variants'!H5</f>
        <v>0</v>
      </c>
      <c r="G6" s="14">
        <f>'Input Variants'!I5</f>
        <v>0</v>
      </c>
      <c r="H6" s="14">
        <f>'Input Variants'!J5</f>
        <v>0</v>
      </c>
      <c r="I6" s="14">
        <f>'Input Variants'!K5</f>
        <v>0</v>
      </c>
      <c r="J6" s="47">
        <v>25</v>
      </c>
    </row>
    <row r="7" spans="2:10" ht="39.9" customHeight="1" x14ac:dyDescent="0.3">
      <c r="B7" s="97" t="s">
        <v>73</v>
      </c>
      <c r="C7" s="97"/>
      <c r="D7" s="97"/>
      <c r="E7" s="97"/>
      <c r="F7" s="97"/>
      <c r="G7" s="97"/>
      <c r="H7" s="97"/>
      <c r="I7" s="97"/>
    </row>
    <row r="8" spans="2:10" ht="117" customHeight="1" x14ac:dyDescent="0.3">
      <c r="B8" s="17" t="s">
        <v>59</v>
      </c>
      <c r="C8" s="75"/>
      <c r="D8" s="75"/>
      <c r="E8" s="75"/>
      <c r="F8" s="75"/>
      <c r="G8" s="75"/>
      <c r="H8" s="75"/>
      <c r="I8" s="75"/>
    </row>
    <row r="9" spans="2:10" ht="39.9" customHeight="1" x14ac:dyDescent="0.3">
      <c r="B9" s="17" t="s">
        <v>62</v>
      </c>
      <c r="C9" s="75"/>
      <c r="D9" s="75"/>
      <c r="E9" s="75"/>
      <c r="F9" s="75"/>
      <c r="G9" s="75"/>
      <c r="H9" s="75"/>
      <c r="I9" s="75"/>
    </row>
    <row r="10" spans="2:10" ht="125.25" customHeight="1" x14ac:dyDescent="0.3">
      <c r="B10" s="17" t="s">
        <v>60</v>
      </c>
      <c r="C10" s="75"/>
      <c r="D10" s="75"/>
      <c r="E10" s="75"/>
      <c r="F10" s="75"/>
      <c r="G10" s="75"/>
      <c r="H10" s="75"/>
      <c r="I10" s="75"/>
    </row>
    <row r="11" spans="2:10" ht="39.9" customHeight="1" x14ac:dyDescent="0.3">
      <c r="B11" s="44"/>
      <c r="C11" s="31"/>
      <c r="D11" s="32"/>
      <c r="E11" s="33"/>
      <c r="F11" s="34"/>
      <c r="G11" s="35"/>
      <c r="H11" s="35"/>
      <c r="I11" s="35"/>
    </row>
    <row r="13" spans="2:10" x14ac:dyDescent="0.3">
      <c r="B13" s="49" t="s">
        <v>78</v>
      </c>
    </row>
  </sheetData>
  <sheetProtection password="EE2C" sheet="1" objects="1" scenarios="1"/>
  <mergeCells count="4">
    <mergeCell ref="C2:D2"/>
    <mergeCell ref="C3:D3"/>
    <mergeCell ref="C4:D4"/>
    <mergeCell ref="B7:I7"/>
  </mergeCells>
  <phoneticPr fontId="2" type="noConversion"/>
  <conditionalFormatting sqref="C9:I9">
    <cfRule type="cellIs" dxfId="6" priority="1" stopIfTrue="1" operator="notBetween">
      <formula>0</formula>
      <formula>25</formula>
    </cfRule>
  </conditionalFormatting>
  <dataValidations count="1">
    <dataValidation type="list" allowBlank="1" showInputMessage="1" showErrorMessage="1" error="0 - 5 - 10 - 15 - 20 - 25" promptTitle="bonus environnemental" prompt="0 - très mauvais_x000a_5 - mauvais_x000a_10 - moyen_x000a_15 - bon_x000a_20 - très bon_x000a_25 - excellent" sqref="C9:I9">
      <formula1>$J$1:$J$6</formula1>
    </dataValidation>
  </dataValidations>
  <hyperlinks>
    <hyperlink ref="B13" location="'Input Variants'!A1" display="Retour au tableau des variantes"/>
  </hyperlinks>
  <pageMargins left="0.75" right="0.75" top="1" bottom="1" header="0.5" footer="0.5"/>
  <pageSetup paperSize="9" scale="2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B1:J13"/>
  <sheetViews>
    <sheetView showGridLines="0" zoomScaleNormal="100" workbookViewId="0">
      <pane xSplit="2" ySplit="6" topLeftCell="D8" activePane="bottomRight" state="frozen"/>
      <selection pane="topRight" activeCell="B1" sqref="B1"/>
      <selection pane="bottomLeft" activeCell="A7" sqref="A7"/>
      <selection pane="bottomRight" activeCell="B10" sqref="B10"/>
    </sheetView>
  </sheetViews>
  <sheetFormatPr baseColWidth="10" defaultColWidth="9.109375" defaultRowHeight="13.8" x14ac:dyDescent="0.3"/>
  <cols>
    <col min="1" max="1" width="9.109375" style="10"/>
    <col min="2" max="2" width="37.109375" style="12" customWidth="1"/>
    <col min="3" max="3" width="50.6640625" style="10" customWidth="1"/>
    <col min="4" max="4" width="50.6640625" style="29" customWidth="1"/>
    <col min="5" max="6" width="50.6640625" style="12" customWidth="1"/>
    <col min="7" max="9" width="50.6640625" style="10" customWidth="1"/>
    <col min="10" max="10" width="9.109375" style="10" hidden="1" customWidth="1"/>
    <col min="11" max="16384" width="9.109375" style="10"/>
  </cols>
  <sheetData>
    <row r="1" spans="2:10" x14ac:dyDescent="0.3">
      <c r="D1" s="11"/>
      <c r="J1" s="10">
        <v>0</v>
      </c>
    </row>
    <row r="2" spans="2:10" ht="18" x14ac:dyDescent="0.3">
      <c r="B2" s="38"/>
      <c r="C2" s="95"/>
      <c r="D2" s="96"/>
      <c r="J2" s="10">
        <v>5</v>
      </c>
    </row>
    <row r="3" spans="2:10" ht="18" x14ac:dyDescent="0.3">
      <c r="B3" s="38"/>
      <c r="C3" s="95"/>
      <c r="D3" s="96"/>
      <c r="J3" s="10">
        <v>10</v>
      </c>
    </row>
    <row r="4" spans="2:10" ht="18" x14ac:dyDescent="0.3">
      <c r="B4" s="38"/>
      <c r="C4" s="95"/>
      <c r="D4" s="96"/>
      <c r="J4" s="10">
        <v>15</v>
      </c>
    </row>
    <row r="5" spans="2:10" x14ac:dyDescent="0.3">
      <c r="J5" s="10">
        <v>20</v>
      </c>
    </row>
    <row r="6" spans="2:10" s="46" customFormat="1" ht="39.9" customHeight="1" x14ac:dyDescent="0.3">
      <c r="B6" s="43" t="s">
        <v>74</v>
      </c>
      <c r="C6" s="14">
        <f>'Input Variants'!E5</f>
        <v>0</v>
      </c>
      <c r="D6" s="14">
        <f>'Input Variants'!F5</f>
        <v>0</v>
      </c>
      <c r="E6" s="14">
        <f>'Input Variants'!G5</f>
        <v>0</v>
      </c>
      <c r="F6" s="14">
        <f>'Input Variants'!H5</f>
        <v>0</v>
      </c>
      <c r="G6" s="14">
        <f>'Input Variants'!I5</f>
        <v>0</v>
      </c>
      <c r="H6" s="14">
        <f>'Input Variants'!J5</f>
        <v>0</v>
      </c>
      <c r="I6" s="14">
        <f>'Input Variants'!K5</f>
        <v>0</v>
      </c>
      <c r="J6" s="47">
        <v>25</v>
      </c>
    </row>
    <row r="7" spans="2:10" ht="39.9" customHeight="1" x14ac:dyDescent="0.3">
      <c r="B7" s="97" t="s">
        <v>28</v>
      </c>
      <c r="C7" s="97"/>
      <c r="D7" s="97"/>
      <c r="E7" s="97"/>
      <c r="F7" s="97"/>
      <c r="G7" s="97"/>
      <c r="H7" s="97"/>
      <c r="I7" s="97"/>
    </row>
    <row r="8" spans="2:10" ht="119.25" customHeight="1" x14ac:dyDescent="0.3">
      <c r="B8" s="17" t="s">
        <v>61</v>
      </c>
      <c r="C8" s="75"/>
      <c r="D8" s="75"/>
      <c r="E8" s="75"/>
      <c r="F8" s="75"/>
      <c r="G8" s="75"/>
      <c r="H8" s="75"/>
      <c r="I8" s="75"/>
    </row>
    <row r="9" spans="2:10" ht="39.9" customHeight="1" x14ac:dyDescent="0.3">
      <c r="B9" s="17" t="s">
        <v>63</v>
      </c>
      <c r="C9" s="75"/>
      <c r="D9" s="75"/>
      <c r="E9" s="75"/>
      <c r="F9" s="75"/>
      <c r="G9" s="75"/>
      <c r="H9" s="75"/>
      <c r="I9" s="75"/>
    </row>
    <row r="10" spans="2:10" ht="117" customHeight="1" x14ac:dyDescent="0.3">
      <c r="B10" s="17" t="s">
        <v>64</v>
      </c>
      <c r="C10" s="75"/>
      <c r="D10" s="75"/>
      <c r="E10" s="75"/>
      <c r="F10" s="75"/>
      <c r="G10" s="75"/>
      <c r="H10" s="75"/>
      <c r="I10" s="75"/>
    </row>
    <row r="11" spans="2:10" ht="39.9" customHeight="1" x14ac:dyDescent="0.3">
      <c r="B11" s="44"/>
      <c r="C11" s="31"/>
      <c r="D11" s="32"/>
      <c r="E11" s="33"/>
      <c r="F11" s="34"/>
      <c r="G11" s="35"/>
      <c r="H11" s="35"/>
      <c r="I11" s="35"/>
    </row>
    <row r="13" spans="2:10" x14ac:dyDescent="0.3">
      <c r="B13" s="49" t="s">
        <v>78</v>
      </c>
    </row>
  </sheetData>
  <sheetProtection password="EE2C" sheet="1" objects="1" scenarios="1"/>
  <mergeCells count="4">
    <mergeCell ref="B7:I7"/>
    <mergeCell ref="C2:D2"/>
    <mergeCell ref="C3:D3"/>
    <mergeCell ref="C4:D4"/>
  </mergeCells>
  <phoneticPr fontId="2" type="noConversion"/>
  <conditionalFormatting sqref="C9:I9">
    <cfRule type="cellIs" dxfId="5" priority="1" stopIfTrue="1" operator="notBetween">
      <formula>0</formula>
      <formula>25</formula>
    </cfRule>
  </conditionalFormatting>
  <dataValidations count="1">
    <dataValidation type="list" allowBlank="1" showInputMessage="1" showErrorMessage="1" error="0 - 5 - 10 - 15 - 20 - 25" promptTitle="bonus environnemental" prompt="0 - très mauvais_x000a_5 - mauvais_x000a_10 - moyen_x000a_15 - bon_x000a_20 - très bon_x000a_25 - excellent" sqref="C9:I9">
      <formula1>$J$1:$J$6</formula1>
    </dataValidation>
  </dataValidations>
  <hyperlinks>
    <hyperlink ref="B13" location="'Input Variants'!A1" display="Retour au tableau des variantes"/>
  </hyperlinks>
  <pageMargins left="0.75" right="0.75" top="1" bottom="1" header="0.5" footer="0.5"/>
  <pageSetup paperSize="9" scale="2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B1:J13"/>
  <sheetViews>
    <sheetView showGridLines="0" zoomScaleNormal="100" workbookViewId="0">
      <pane xSplit="2" ySplit="6" topLeftCell="D7" activePane="bottomRight" state="frozen"/>
      <selection activeCell="J1" sqref="J1:J65536"/>
      <selection pane="topRight" activeCell="J1" sqref="J1:J65536"/>
      <selection pane="bottomLeft" activeCell="J1" sqref="J1:J65536"/>
      <selection pane="bottomRight" activeCell="D22" sqref="D22"/>
    </sheetView>
  </sheetViews>
  <sheetFormatPr baseColWidth="10" defaultColWidth="9.109375" defaultRowHeight="13.8" x14ac:dyDescent="0.3"/>
  <cols>
    <col min="1" max="1" width="9.109375" style="10"/>
    <col min="2" max="2" width="37.109375" style="12" customWidth="1"/>
    <col min="3" max="3" width="50.6640625" style="10" customWidth="1"/>
    <col min="4" max="4" width="50.6640625" style="29" customWidth="1"/>
    <col min="5" max="6" width="50.6640625" style="12" customWidth="1"/>
    <col min="7" max="9" width="50.6640625" style="10" customWidth="1"/>
    <col min="10" max="10" width="9.109375" style="10" hidden="1" customWidth="1"/>
    <col min="11" max="16384" width="9.109375" style="10"/>
  </cols>
  <sheetData>
    <row r="1" spans="2:10" x14ac:dyDescent="0.3">
      <c r="D1" s="11"/>
      <c r="J1" s="10">
        <v>0</v>
      </c>
    </row>
    <row r="2" spans="2:10" ht="18" x14ac:dyDescent="0.3">
      <c r="B2" s="38"/>
      <c r="C2" s="95"/>
      <c r="D2" s="96"/>
      <c r="J2" s="10">
        <v>5</v>
      </c>
    </row>
    <row r="3" spans="2:10" ht="18" x14ac:dyDescent="0.3">
      <c r="B3" s="38"/>
      <c r="C3" s="95"/>
      <c r="D3" s="96"/>
      <c r="J3" s="10">
        <v>10</v>
      </c>
    </row>
    <row r="4" spans="2:10" ht="18" x14ac:dyDescent="0.3">
      <c r="B4" s="38"/>
      <c r="C4" s="95"/>
      <c r="D4" s="96"/>
      <c r="J4" s="10">
        <v>15</v>
      </c>
    </row>
    <row r="5" spans="2:10" x14ac:dyDescent="0.3">
      <c r="J5" s="10">
        <v>20</v>
      </c>
    </row>
    <row r="6" spans="2:10" s="46" customFormat="1" ht="39.9" customHeight="1" x14ac:dyDescent="0.3">
      <c r="B6" s="43" t="s">
        <v>75</v>
      </c>
      <c r="C6" s="14">
        <f>'Input Variants'!E5</f>
        <v>0</v>
      </c>
      <c r="D6" s="14">
        <f>'Input Variants'!F5</f>
        <v>0</v>
      </c>
      <c r="E6" s="14">
        <f>'Input Variants'!G5</f>
        <v>0</v>
      </c>
      <c r="F6" s="14">
        <f>'Input Variants'!H5</f>
        <v>0</v>
      </c>
      <c r="G6" s="14">
        <f>'Input Variants'!I5</f>
        <v>0</v>
      </c>
      <c r="H6" s="14">
        <f>'Input Variants'!J5</f>
        <v>0</v>
      </c>
      <c r="I6" s="14">
        <f>'Input Variants'!K5</f>
        <v>0</v>
      </c>
      <c r="J6" s="47">
        <v>25</v>
      </c>
    </row>
    <row r="7" spans="2:10" ht="39.9" customHeight="1" x14ac:dyDescent="0.3">
      <c r="B7" s="97" t="s">
        <v>129</v>
      </c>
      <c r="C7" s="97"/>
      <c r="D7" s="97"/>
      <c r="E7" s="97"/>
      <c r="F7" s="97"/>
      <c r="G7" s="97"/>
      <c r="H7" s="97"/>
      <c r="I7" s="97"/>
    </row>
    <row r="8" spans="2:10" ht="119.25" customHeight="1" x14ac:dyDescent="0.3">
      <c r="B8" s="26" t="s">
        <v>130</v>
      </c>
      <c r="C8" s="75"/>
      <c r="D8" s="75"/>
      <c r="E8" s="75"/>
      <c r="F8" s="75"/>
      <c r="G8" s="75"/>
      <c r="H8" s="75"/>
      <c r="I8" s="75"/>
    </row>
    <row r="9" spans="2:10" ht="39.9" customHeight="1" x14ac:dyDescent="0.3">
      <c r="B9" s="17" t="s">
        <v>65</v>
      </c>
      <c r="C9" s="75"/>
      <c r="D9" s="75"/>
      <c r="E9" s="75"/>
      <c r="F9" s="75"/>
      <c r="G9" s="75"/>
      <c r="H9" s="75"/>
      <c r="I9" s="75"/>
    </row>
    <row r="10" spans="2:10" ht="127.5" customHeight="1" x14ac:dyDescent="0.3">
      <c r="B10" s="17" t="s">
        <v>70</v>
      </c>
      <c r="C10" s="75"/>
      <c r="D10" s="75"/>
      <c r="E10" s="75"/>
      <c r="F10" s="75"/>
      <c r="G10" s="75"/>
      <c r="H10" s="75"/>
      <c r="I10" s="75"/>
    </row>
    <row r="11" spans="2:10" ht="39.9" customHeight="1" x14ac:dyDescent="0.3">
      <c r="B11" s="44"/>
      <c r="C11" s="31"/>
      <c r="D11" s="32"/>
      <c r="E11" s="33"/>
      <c r="F11" s="34"/>
      <c r="G11" s="35"/>
      <c r="H11" s="35"/>
      <c r="I11" s="35"/>
    </row>
    <row r="13" spans="2:10" x14ac:dyDescent="0.3">
      <c r="B13" s="49" t="s">
        <v>78</v>
      </c>
    </row>
  </sheetData>
  <sheetProtection password="EE2C" sheet="1" objects="1" scenarios="1"/>
  <mergeCells count="4">
    <mergeCell ref="B7:I7"/>
    <mergeCell ref="C2:D2"/>
    <mergeCell ref="C3:D3"/>
    <mergeCell ref="C4:D4"/>
  </mergeCells>
  <phoneticPr fontId="2" type="noConversion"/>
  <conditionalFormatting sqref="C9:I9">
    <cfRule type="cellIs" dxfId="4" priority="1" stopIfTrue="1" operator="notBetween">
      <formula>0</formula>
      <formula>25</formula>
    </cfRule>
  </conditionalFormatting>
  <dataValidations count="1">
    <dataValidation type="list" allowBlank="1" showInputMessage="1" showErrorMessage="1" error="0 - 5 - 10 - 15 - 20 - 25" promptTitle="bonus environnemental" prompt="0 - très mauvais_x000a_5 - mauvais_x000a_10 - moyen_x000a_15 - bon_x000a_20 - très bon_x000a_25 - excellent" sqref="C9:I9">
      <formula1>$J$1:$J$6</formula1>
    </dataValidation>
  </dataValidations>
  <hyperlinks>
    <hyperlink ref="B13" location="'Input Variants'!A1" display="Retour au tableau des variantes"/>
  </hyperlinks>
  <pageMargins left="0.75" right="0.75" top="1" bottom="1" header="0.5" footer="0.5"/>
  <pageSetup paperSize="9" scale="2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B1:J18"/>
  <sheetViews>
    <sheetView showGridLines="0" zoomScaleNormal="100" workbookViewId="0">
      <pane xSplit="2" ySplit="6" topLeftCell="C7" activePane="bottomRight" state="frozen"/>
      <selection activeCell="J1" sqref="J1:J65536"/>
      <selection pane="topRight" activeCell="J1" sqref="J1:J65536"/>
      <selection pane="bottomLeft" activeCell="J1" sqref="J1:J65536"/>
      <selection pane="bottomRight" activeCell="B10" sqref="B10"/>
    </sheetView>
  </sheetViews>
  <sheetFormatPr baseColWidth="10" defaultColWidth="9.109375" defaultRowHeight="13.8" x14ac:dyDescent="0.3"/>
  <cols>
    <col min="1" max="1" width="9.109375" style="10"/>
    <col min="2" max="2" width="37.109375" style="12" customWidth="1"/>
    <col min="3" max="3" width="50.6640625" style="10" customWidth="1"/>
    <col min="4" max="4" width="50.6640625" style="29" customWidth="1"/>
    <col min="5" max="6" width="50.6640625" style="12" customWidth="1"/>
    <col min="7" max="9" width="50.6640625" style="10" customWidth="1"/>
    <col min="10" max="10" width="9.109375" style="10" hidden="1" customWidth="1"/>
    <col min="11" max="16384" width="9.109375" style="10"/>
  </cols>
  <sheetData>
    <row r="1" spans="2:10" x14ac:dyDescent="0.3">
      <c r="D1" s="11"/>
      <c r="J1" s="10">
        <v>0</v>
      </c>
    </row>
    <row r="2" spans="2:10" ht="18" x14ac:dyDescent="0.3">
      <c r="B2" s="38"/>
      <c r="C2" s="95"/>
      <c r="D2" s="96"/>
      <c r="J2" s="10">
        <v>5</v>
      </c>
    </row>
    <row r="3" spans="2:10" ht="18" x14ac:dyDescent="0.3">
      <c r="B3" s="38"/>
      <c r="C3" s="95"/>
      <c r="D3" s="96"/>
      <c r="J3" s="10">
        <v>10</v>
      </c>
    </row>
    <row r="4" spans="2:10" ht="18" x14ac:dyDescent="0.3">
      <c r="B4" s="38"/>
      <c r="C4" s="95"/>
      <c r="D4" s="96"/>
      <c r="J4" s="10">
        <v>15</v>
      </c>
    </row>
    <row r="5" spans="2:10" x14ac:dyDescent="0.3">
      <c r="J5" s="10">
        <v>20</v>
      </c>
    </row>
    <row r="6" spans="2:10" s="46" customFormat="1" ht="39.9" customHeight="1" x14ac:dyDescent="0.3">
      <c r="B6" s="43" t="s">
        <v>77</v>
      </c>
      <c r="C6" s="14">
        <f>'Input Variants'!E5</f>
        <v>0</v>
      </c>
      <c r="D6" s="14">
        <f>'Input Variants'!F5</f>
        <v>0</v>
      </c>
      <c r="E6" s="14">
        <f>'Input Variants'!G5</f>
        <v>0</v>
      </c>
      <c r="F6" s="14">
        <f>'Input Variants'!H5</f>
        <v>0</v>
      </c>
      <c r="G6" s="14">
        <f>'Input Variants'!I5</f>
        <v>0</v>
      </c>
      <c r="H6" s="14">
        <f>'Input Variants'!J5</f>
        <v>0</v>
      </c>
      <c r="I6" s="14">
        <f>'Input Variants'!K5</f>
        <v>0</v>
      </c>
      <c r="J6" s="47">
        <v>25</v>
      </c>
    </row>
    <row r="7" spans="2:10" ht="39.9" customHeight="1" x14ac:dyDescent="0.3">
      <c r="B7" s="97" t="s">
        <v>76</v>
      </c>
      <c r="C7" s="97"/>
      <c r="D7" s="97"/>
      <c r="E7" s="97"/>
      <c r="F7" s="97"/>
      <c r="G7" s="97"/>
      <c r="H7" s="97"/>
      <c r="I7" s="97"/>
    </row>
    <row r="8" spans="2:10" ht="39.75" customHeight="1" x14ac:dyDescent="0.3">
      <c r="B8" s="26" t="s">
        <v>30</v>
      </c>
      <c r="C8" s="75"/>
      <c r="D8" s="75"/>
      <c r="E8" s="75"/>
      <c r="F8" s="75"/>
      <c r="G8" s="75"/>
      <c r="H8" s="75"/>
      <c r="I8" s="75"/>
    </row>
    <row r="9" spans="2:10" ht="78.75" customHeight="1" x14ac:dyDescent="0.3">
      <c r="B9" s="17" t="s">
        <v>66</v>
      </c>
      <c r="C9" s="75"/>
      <c r="D9" s="75"/>
      <c r="E9" s="75"/>
      <c r="F9" s="75"/>
      <c r="G9" s="75"/>
      <c r="H9" s="75"/>
      <c r="I9" s="75"/>
    </row>
    <row r="10" spans="2:10" ht="80.25" customHeight="1" x14ac:dyDescent="0.3">
      <c r="B10" s="17" t="s">
        <v>67</v>
      </c>
      <c r="C10" s="75"/>
      <c r="D10" s="75"/>
      <c r="E10" s="75"/>
      <c r="F10" s="75"/>
      <c r="G10" s="75"/>
      <c r="H10" s="75"/>
      <c r="I10" s="75"/>
    </row>
    <row r="11" spans="2:10" ht="79.5" customHeight="1" x14ac:dyDescent="0.3">
      <c r="B11" s="17" t="s">
        <v>68</v>
      </c>
      <c r="C11" s="75"/>
      <c r="D11" s="75"/>
      <c r="E11" s="75"/>
      <c r="F11" s="75"/>
      <c r="G11" s="75"/>
      <c r="H11" s="75"/>
      <c r="I11" s="75"/>
    </row>
    <row r="12" spans="2:10" ht="79.5" customHeight="1" x14ac:dyDescent="0.3">
      <c r="B12" s="17" t="s">
        <v>131</v>
      </c>
      <c r="C12" s="75"/>
      <c r="D12" s="75"/>
      <c r="E12" s="75"/>
      <c r="F12" s="75"/>
      <c r="G12" s="75"/>
      <c r="H12" s="75"/>
      <c r="I12" s="75"/>
    </row>
    <row r="13" spans="2:10" ht="80.25" customHeight="1" x14ac:dyDescent="0.3">
      <c r="B13" s="17" t="s">
        <v>69</v>
      </c>
      <c r="C13" s="75"/>
      <c r="D13" s="75"/>
      <c r="E13" s="75"/>
      <c r="F13" s="75"/>
      <c r="G13" s="75"/>
      <c r="H13" s="75"/>
      <c r="I13" s="75"/>
    </row>
    <row r="14" spans="2:10" ht="39.9" customHeight="1" x14ac:dyDescent="0.3">
      <c r="B14" s="17" t="s">
        <v>72</v>
      </c>
      <c r="C14" s="75"/>
      <c r="D14" s="75"/>
      <c r="E14" s="75"/>
      <c r="F14" s="75"/>
      <c r="G14" s="75"/>
      <c r="H14" s="75"/>
      <c r="I14" s="75"/>
    </row>
    <row r="15" spans="2:10" ht="119.25" customHeight="1" x14ac:dyDescent="0.3">
      <c r="B15" s="17" t="s">
        <v>71</v>
      </c>
      <c r="C15" s="75"/>
      <c r="D15" s="75"/>
      <c r="E15" s="75"/>
      <c r="F15" s="75"/>
      <c r="G15" s="75"/>
      <c r="H15" s="75"/>
      <c r="I15" s="75"/>
    </row>
    <row r="16" spans="2:10" ht="39.9" customHeight="1" x14ac:dyDescent="0.3">
      <c r="B16" s="44"/>
      <c r="C16" s="31"/>
      <c r="D16" s="32"/>
      <c r="E16" s="33"/>
      <c r="F16" s="34"/>
      <c r="G16" s="35"/>
      <c r="H16" s="35"/>
      <c r="I16" s="35"/>
    </row>
    <row r="18" spans="2:2" x14ac:dyDescent="0.3">
      <c r="B18" s="49" t="s">
        <v>78</v>
      </c>
    </row>
  </sheetData>
  <sheetProtection password="EE2C" sheet="1" objects="1" scenarios="1"/>
  <mergeCells count="4">
    <mergeCell ref="B7:I7"/>
    <mergeCell ref="C2:D2"/>
    <mergeCell ref="C3:D3"/>
    <mergeCell ref="C4:D4"/>
  </mergeCells>
  <phoneticPr fontId="2" type="noConversion"/>
  <conditionalFormatting sqref="C14:I14">
    <cfRule type="cellIs" dxfId="3" priority="1" stopIfTrue="1" operator="notBetween">
      <formula>0</formula>
      <formula>25</formula>
    </cfRule>
  </conditionalFormatting>
  <dataValidations count="1">
    <dataValidation type="list" allowBlank="1" showInputMessage="1" showErrorMessage="1" error="0 - 5 - 10 - 15 - 20 - 25" promptTitle="bonus environnemental" prompt="0 - très mauvais_x000a_5 - mauvais_x000a_10 - moyen_x000a_15 - bon_x000a_20 - très bon_x000a_25 - excellent" sqref="C14:I14">
      <formula1>$J$1:$J$6</formula1>
    </dataValidation>
  </dataValidations>
  <hyperlinks>
    <hyperlink ref="B18" location="'Input Variants'!A1" display="Retour au tableau des variantes"/>
  </hyperlinks>
  <pageMargins left="0.75" right="0.75" top="1" bottom="1" header="0.5" footer="0.5"/>
  <pageSetup paperSize="9" scale="23"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dimension ref="A2:U123"/>
  <sheetViews>
    <sheetView showGridLines="0" zoomScaleNormal="100" zoomScaleSheetLayoutView="25" workbookViewId="0"/>
  </sheetViews>
  <sheetFormatPr baseColWidth="10" defaultColWidth="9.109375" defaultRowHeight="13.8" x14ac:dyDescent="0.3"/>
  <cols>
    <col min="1" max="1" width="2.88671875" customWidth="1"/>
    <col min="2" max="6" width="43.6640625" customWidth="1"/>
    <col min="7" max="10" width="43.6640625" hidden="1" customWidth="1"/>
    <col min="11" max="12" width="11.5546875" customWidth="1"/>
    <col min="13" max="16" width="50.6640625" customWidth="1"/>
    <col min="17" max="20" width="50.6640625" hidden="1" customWidth="1"/>
  </cols>
  <sheetData>
    <row r="2" spans="1:21" x14ac:dyDescent="0.3">
      <c r="A2" s="1"/>
    </row>
    <row r="3" spans="1:21" x14ac:dyDescent="0.3">
      <c r="A3" s="1"/>
    </row>
    <row r="4" spans="1:21" s="10" customFormat="1" ht="30" customHeight="1" x14ac:dyDescent="0.35">
      <c r="B4" s="52" t="s">
        <v>50</v>
      </c>
      <c r="C4" s="104">
        <f>'Input Project'!C6</f>
        <v>0</v>
      </c>
      <c r="D4" s="104"/>
      <c r="E4" s="104"/>
      <c r="F4" s="104"/>
      <c r="G4" s="104"/>
      <c r="H4" s="104"/>
      <c r="I4" s="104"/>
      <c r="J4" s="104"/>
      <c r="K4" s="82"/>
      <c r="M4" s="51" t="s">
        <v>121</v>
      </c>
      <c r="N4"/>
      <c r="O4"/>
      <c r="P4"/>
      <c r="Q4"/>
      <c r="R4"/>
      <c r="S4"/>
    </row>
    <row r="5" spans="1:21" s="10" customFormat="1" ht="30" customHeight="1" x14ac:dyDescent="0.3">
      <c r="B5" s="52" t="s">
        <v>34</v>
      </c>
      <c r="C5" s="104">
        <f>'Input Project'!C7</f>
        <v>0</v>
      </c>
      <c r="D5" s="104"/>
      <c r="E5" s="104"/>
      <c r="F5" s="104"/>
      <c r="G5" s="104"/>
      <c r="H5" s="104"/>
      <c r="I5" s="104"/>
      <c r="J5" s="104"/>
      <c r="K5" s="82"/>
      <c r="M5"/>
      <c r="N5"/>
      <c r="O5"/>
      <c r="P5"/>
      <c r="Q5"/>
      <c r="R5"/>
      <c r="S5"/>
    </row>
    <row r="6" spans="1:21" s="10" customFormat="1" ht="30" customHeight="1" x14ac:dyDescent="0.3">
      <c r="B6" s="52" t="s">
        <v>35</v>
      </c>
      <c r="C6" s="104">
        <f>'Input Project'!C8</f>
        <v>0</v>
      </c>
      <c r="D6" s="104"/>
      <c r="E6" s="104"/>
      <c r="F6" s="104"/>
      <c r="G6" s="104"/>
      <c r="H6" s="104"/>
      <c r="I6" s="104"/>
      <c r="J6" s="104"/>
      <c r="K6" s="82"/>
      <c r="L6" s="64"/>
      <c r="M6" s="43" t="s">
        <v>0</v>
      </c>
      <c r="N6" s="14">
        <f>'Indirect cost'!C6</f>
        <v>0</v>
      </c>
      <c r="O6" s="14">
        <f>'Indirect cost'!D6</f>
        <v>0</v>
      </c>
      <c r="P6" s="14">
        <f>'Indirect cost'!E6</f>
        <v>0</v>
      </c>
      <c r="Q6" s="14">
        <f>'Indirect cost'!F6</f>
        <v>0</v>
      </c>
      <c r="R6" s="14">
        <f>'Indirect cost'!G6</f>
        <v>0</v>
      </c>
      <c r="S6" s="14">
        <f>'Indirect cost'!H6</f>
        <v>0</v>
      </c>
      <c r="T6" s="14">
        <f>'Indirect cost'!I6</f>
        <v>0</v>
      </c>
    </row>
    <row r="7" spans="1:21" s="10" customFormat="1" ht="30" customHeight="1" x14ac:dyDescent="0.3">
      <c r="B7" s="52" t="s">
        <v>51</v>
      </c>
      <c r="C7" s="106">
        <f>'Input Project'!C9</f>
        <v>0</v>
      </c>
      <c r="D7" s="106"/>
      <c r="E7" s="106"/>
      <c r="F7" s="106"/>
      <c r="G7" s="106"/>
      <c r="H7" s="106"/>
      <c r="I7" s="106"/>
      <c r="J7" s="106"/>
      <c r="K7" s="82"/>
      <c r="M7" s="17" t="s">
        <v>98</v>
      </c>
      <c r="N7" s="25">
        <f>'Indirect cost'!C7</f>
        <v>0</v>
      </c>
      <c r="O7" s="25">
        <f>'Indirect cost'!D7</f>
        <v>0</v>
      </c>
      <c r="P7" s="25">
        <f>'Indirect cost'!E7</f>
        <v>0</v>
      </c>
      <c r="Q7" s="25">
        <f>'Indirect cost'!F7</f>
        <v>0</v>
      </c>
      <c r="R7" s="25">
        <f>'Indirect cost'!G7</f>
        <v>0</v>
      </c>
      <c r="S7" s="25">
        <f>'Indirect cost'!H7</f>
        <v>0</v>
      </c>
      <c r="T7" s="25">
        <f>'Indirect cost'!I7</f>
        <v>0</v>
      </c>
    </row>
    <row r="8" spans="1:21" s="10" customFormat="1" ht="30" customHeight="1" x14ac:dyDescent="0.3">
      <c r="B8" s="53" t="s">
        <v>133</v>
      </c>
      <c r="C8" s="104">
        <f>'Input Project'!C10</f>
        <v>0</v>
      </c>
      <c r="D8" s="104"/>
      <c r="E8" s="104"/>
      <c r="F8" s="104"/>
      <c r="G8" s="104"/>
      <c r="H8" s="104"/>
      <c r="I8" s="104"/>
      <c r="J8" s="104"/>
      <c r="K8" s="82"/>
      <c r="M8" s="101" t="s">
        <v>99</v>
      </c>
      <c r="N8" s="101">
        <f>'Indirect cost'!C8</f>
        <v>0</v>
      </c>
      <c r="O8" s="101">
        <f>'Indirect cost'!D8</f>
        <v>0</v>
      </c>
      <c r="P8" s="101">
        <f>'Indirect cost'!E8</f>
        <v>0</v>
      </c>
      <c r="Q8" s="101">
        <f>'Indirect cost'!F8</f>
        <v>0</v>
      </c>
      <c r="R8" s="101">
        <f>'Indirect cost'!G8</f>
        <v>0</v>
      </c>
      <c r="S8" s="101">
        <f>'Indirect cost'!H8</f>
        <v>0</v>
      </c>
      <c r="T8" s="101">
        <f>'Indirect cost'!I8</f>
        <v>0</v>
      </c>
    </row>
    <row r="9" spans="1:21" ht="30" customHeight="1" x14ac:dyDescent="0.3">
      <c r="M9" s="101"/>
      <c r="N9" s="101"/>
      <c r="O9" s="101"/>
      <c r="P9" s="101"/>
      <c r="Q9" s="101"/>
      <c r="R9" s="101"/>
      <c r="S9" s="101"/>
      <c r="T9" s="101"/>
    </row>
    <row r="10" spans="1:21" ht="30" customHeight="1" x14ac:dyDescent="0.3">
      <c r="M10" s="101"/>
      <c r="N10" s="101"/>
      <c r="O10" s="101"/>
      <c r="P10" s="101"/>
      <c r="Q10" s="101"/>
      <c r="R10" s="101"/>
      <c r="S10" s="101"/>
      <c r="T10" s="101"/>
    </row>
    <row r="11" spans="1:21" ht="30" customHeight="1" x14ac:dyDescent="0.3">
      <c r="M11" s="101"/>
      <c r="N11" s="101"/>
      <c r="O11" s="101"/>
      <c r="P11" s="101"/>
      <c r="Q11" s="101"/>
      <c r="R11" s="101"/>
      <c r="S11" s="101"/>
      <c r="T11" s="101"/>
    </row>
    <row r="12" spans="1:21" ht="30" customHeight="1" x14ac:dyDescent="0.3">
      <c r="M12" s="62"/>
      <c r="N12" s="62"/>
      <c r="O12" s="62"/>
      <c r="P12" s="62"/>
      <c r="Q12" s="10"/>
      <c r="R12" s="10"/>
      <c r="S12" s="10"/>
    </row>
    <row r="13" spans="1:21" ht="30" customHeight="1" x14ac:dyDescent="0.35">
      <c r="M13" s="51" t="s">
        <v>82</v>
      </c>
    </row>
    <row r="14" spans="1:21" ht="30" customHeight="1" x14ac:dyDescent="0.3"/>
    <row r="15" spans="1:21" ht="30" customHeight="1" x14ac:dyDescent="0.3">
      <c r="M15" s="43" t="s">
        <v>58</v>
      </c>
      <c r="N15" s="14">
        <f>'Criterion #1'!C6</f>
        <v>0</v>
      </c>
      <c r="O15" s="14">
        <f>'Criterion #1'!D6</f>
        <v>0</v>
      </c>
      <c r="P15" s="14">
        <f>'Criterion #1'!E6</f>
        <v>0</v>
      </c>
      <c r="Q15" s="14">
        <f>'Criterion #1'!F6</f>
        <v>0</v>
      </c>
      <c r="R15" s="14">
        <f>'Criterion #1'!G6</f>
        <v>0</v>
      </c>
      <c r="S15" s="14">
        <f>'Criterion #1'!H6</f>
        <v>0</v>
      </c>
      <c r="T15" s="14">
        <f>'Criterion #1'!I6</f>
        <v>0</v>
      </c>
    </row>
    <row r="16" spans="1:21" ht="30" customHeight="1" x14ac:dyDescent="0.3">
      <c r="M16" s="97" t="s">
        <v>73</v>
      </c>
      <c r="N16" s="97"/>
      <c r="O16" s="97"/>
      <c r="P16" s="97"/>
      <c r="Q16" s="97"/>
      <c r="R16" s="97"/>
      <c r="S16" s="97"/>
      <c r="T16" s="97"/>
      <c r="U16" s="81"/>
    </row>
    <row r="17" spans="2:21" ht="30" customHeight="1" x14ac:dyDescent="0.3">
      <c r="M17" s="98" t="s">
        <v>59</v>
      </c>
      <c r="N17" s="98">
        <f>'Criterion #1'!C8</f>
        <v>0</v>
      </c>
      <c r="O17" s="98">
        <f>'Criterion #1'!D8</f>
        <v>0</v>
      </c>
      <c r="P17" s="98">
        <f>'Criterion #1'!E8</f>
        <v>0</v>
      </c>
      <c r="Q17" s="98">
        <f>'Criterion #1'!F8</f>
        <v>0</v>
      </c>
      <c r="R17" s="98">
        <f>'Criterion #1'!G8</f>
        <v>0</v>
      </c>
      <c r="S17" s="98">
        <f>'Criterion #1'!H8</f>
        <v>0</v>
      </c>
      <c r="T17" s="98">
        <f>'Criterion #1'!I8</f>
        <v>0</v>
      </c>
    </row>
    <row r="18" spans="2:21" ht="30" customHeight="1" x14ac:dyDescent="0.3">
      <c r="M18" s="99"/>
      <c r="N18" s="99"/>
      <c r="O18" s="99"/>
      <c r="P18" s="99"/>
      <c r="Q18" s="99"/>
      <c r="R18" s="99"/>
      <c r="S18" s="99"/>
      <c r="T18" s="99"/>
    </row>
    <row r="19" spans="2:21" ht="30" customHeight="1" x14ac:dyDescent="0.3">
      <c r="M19" s="99"/>
      <c r="N19" s="99"/>
      <c r="O19" s="99"/>
      <c r="P19" s="99"/>
      <c r="Q19" s="99"/>
      <c r="R19" s="99"/>
      <c r="S19" s="99"/>
      <c r="T19" s="99"/>
    </row>
    <row r="20" spans="2:21" ht="30" customHeight="1" x14ac:dyDescent="0.3">
      <c r="M20" s="100"/>
      <c r="N20" s="100"/>
      <c r="O20" s="100"/>
      <c r="P20" s="100"/>
      <c r="Q20" s="100"/>
      <c r="R20" s="100"/>
      <c r="S20" s="100"/>
      <c r="T20" s="100"/>
    </row>
    <row r="21" spans="2:21" ht="30" customHeight="1" x14ac:dyDescent="0.3">
      <c r="M21" s="17" t="s">
        <v>62</v>
      </c>
      <c r="N21" s="15">
        <f>'Criterion #1'!C9</f>
        <v>0</v>
      </c>
      <c r="O21" s="15">
        <f>'Criterion #1'!D9</f>
        <v>0</v>
      </c>
      <c r="P21" s="15">
        <f>'Criterion #1'!E9</f>
        <v>0</v>
      </c>
      <c r="Q21" s="15">
        <f>'Criterion #1'!F9</f>
        <v>0</v>
      </c>
      <c r="R21" s="15">
        <f>'Criterion #1'!G9</f>
        <v>0</v>
      </c>
      <c r="S21" s="15">
        <f>'Criterion #1'!H9</f>
        <v>0</v>
      </c>
      <c r="T21" s="15">
        <f>'Criterion #1'!I9</f>
        <v>0</v>
      </c>
    </row>
    <row r="22" spans="2:21" ht="30" customHeight="1" x14ac:dyDescent="0.3">
      <c r="M22" s="101" t="s">
        <v>60</v>
      </c>
      <c r="N22" s="101">
        <f>'Criterion #1'!C10</f>
        <v>0</v>
      </c>
      <c r="O22" s="101">
        <f>'Criterion #1'!D10</f>
        <v>0</v>
      </c>
      <c r="P22" s="101">
        <f>'Criterion #1'!E10</f>
        <v>0</v>
      </c>
      <c r="Q22" s="101">
        <f>'Criterion #1'!F10</f>
        <v>0</v>
      </c>
      <c r="R22" s="101">
        <f>'Criterion #1'!G10</f>
        <v>0</v>
      </c>
      <c r="S22" s="101">
        <f>'Criterion #1'!H10</f>
        <v>0</v>
      </c>
      <c r="T22" s="101">
        <f>'Criterion #1'!I10</f>
        <v>0</v>
      </c>
    </row>
    <row r="23" spans="2:21" ht="30" customHeight="1" x14ac:dyDescent="0.3">
      <c r="M23" s="101"/>
      <c r="N23" s="101"/>
      <c r="O23" s="101"/>
      <c r="P23" s="101"/>
      <c r="Q23" s="101"/>
      <c r="R23" s="101"/>
      <c r="S23" s="101"/>
      <c r="T23" s="101"/>
    </row>
    <row r="24" spans="2:21" ht="30" customHeight="1" x14ac:dyDescent="0.3">
      <c r="M24" s="101"/>
      <c r="N24" s="101"/>
      <c r="O24" s="101"/>
      <c r="P24" s="101"/>
      <c r="Q24" s="101"/>
      <c r="R24" s="101"/>
      <c r="S24" s="101"/>
      <c r="T24" s="101"/>
    </row>
    <row r="25" spans="2:21" ht="30" customHeight="1" x14ac:dyDescent="0.3">
      <c r="M25" s="101"/>
      <c r="N25" s="101"/>
      <c r="O25" s="101"/>
      <c r="P25" s="101"/>
      <c r="Q25" s="101"/>
      <c r="R25" s="101"/>
      <c r="S25" s="101"/>
      <c r="T25" s="101"/>
    </row>
    <row r="26" spans="2:21" ht="30" customHeight="1" x14ac:dyDescent="0.3"/>
    <row r="27" spans="2:21" ht="30" customHeight="1" x14ac:dyDescent="0.3">
      <c r="M27" s="43" t="s">
        <v>74</v>
      </c>
      <c r="N27" s="14">
        <f>'Criterion #2'!C6</f>
        <v>0</v>
      </c>
      <c r="O27" s="14">
        <f>'Criterion #2'!D6</f>
        <v>0</v>
      </c>
      <c r="P27" s="14">
        <f>'Criterion #2'!E6</f>
        <v>0</v>
      </c>
      <c r="Q27" s="14">
        <f>'Criterion #2'!F6</f>
        <v>0</v>
      </c>
      <c r="R27" s="14">
        <f>'Criterion #2'!G6</f>
        <v>0</v>
      </c>
      <c r="S27" s="14">
        <f>'Criterion #2'!H6</f>
        <v>0</v>
      </c>
      <c r="T27" s="14">
        <f>'Criterion #2'!I6</f>
        <v>0</v>
      </c>
    </row>
    <row r="28" spans="2:21" ht="30" customHeight="1" x14ac:dyDescent="0.3">
      <c r="M28" s="97" t="s">
        <v>28</v>
      </c>
      <c r="N28" s="97"/>
      <c r="O28" s="97"/>
      <c r="P28" s="97"/>
      <c r="Q28" s="97"/>
      <c r="R28" s="97"/>
      <c r="S28" s="97"/>
      <c r="T28" s="97"/>
      <c r="U28" s="81"/>
    </row>
    <row r="29" spans="2:21" ht="30" customHeight="1" x14ac:dyDescent="0.3">
      <c r="M29" s="98" t="s">
        <v>61</v>
      </c>
      <c r="N29" s="98">
        <f>'Criterion #2'!C8</f>
        <v>0</v>
      </c>
      <c r="O29" s="98">
        <f>'Criterion #2'!D8</f>
        <v>0</v>
      </c>
      <c r="P29" s="98">
        <f>'Criterion #2'!E8</f>
        <v>0</v>
      </c>
      <c r="Q29" s="98">
        <f>'Criterion #2'!F8</f>
        <v>0</v>
      </c>
      <c r="R29" s="98">
        <f>'Criterion #2'!G8</f>
        <v>0</v>
      </c>
      <c r="S29" s="98">
        <f>'Criterion #2'!H8</f>
        <v>0</v>
      </c>
      <c r="T29" s="98">
        <f>'Criterion #2'!I8</f>
        <v>0</v>
      </c>
    </row>
    <row r="30" spans="2:21" ht="30" customHeight="1" x14ac:dyDescent="0.3">
      <c r="M30" s="99"/>
      <c r="N30" s="99"/>
      <c r="O30" s="99"/>
      <c r="P30" s="99"/>
      <c r="Q30" s="99"/>
      <c r="R30" s="99"/>
      <c r="S30" s="99"/>
      <c r="T30" s="99"/>
    </row>
    <row r="31" spans="2:21" ht="30" customHeight="1" x14ac:dyDescent="0.35">
      <c r="B31" s="51" t="s">
        <v>13</v>
      </c>
      <c r="M31" s="99"/>
      <c r="N31" s="99"/>
      <c r="O31" s="99"/>
      <c r="P31" s="99"/>
      <c r="Q31" s="99"/>
      <c r="R31" s="99"/>
      <c r="S31" s="99"/>
      <c r="T31" s="99"/>
    </row>
    <row r="32" spans="2:21" ht="30" customHeight="1" x14ac:dyDescent="0.35">
      <c r="B32" s="9" t="e">
        <f>Blad7!G13</f>
        <v>#N/A</v>
      </c>
      <c r="M32" s="100"/>
      <c r="N32" s="100"/>
      <c r="O32" s="100"/>
      <c r="P32" s="100"/>
      <c r="Q32" s="100"/>
      <c r="R32" s="100"/>
      <c r="S32" s="100"/>
      <c r="T32" s="100"/>
    </row>
    <row r="33" spans="2:21" ht="30" customHeight="1" x14ac:dyDescent="0.35">
      <c r="B33" s="9"/>
      <c r="M33" s="17" t="s">
        <v>63</v>
      </c>
      <c r="N33" s="15">
        <f>'Criterion #2'!C9</f>
        <v>0</v>
      </c>
      <c r="O33" s="15">
        <f>'Criterion #2'!D9</f>
        <v>0</v>
      </c>
      <c r="P33" s="15">
        <f>'Criterion #2'!E9</f>
        <v>0</v>
      </c>
      <c r="Q33" s="15">
        <f>'Criterion #2'!F9</f>
        <v>0</v>
      </c>
      <c r="R33" s="15">
        <f>'Criterion #2'!G9</f>
        <v>0</v>
      </c>
      <c r="S33" s="15">
        <f>'Criterion #2'!H9</f>
        <v>0</v>
      </c>
      <c r="T33" s="15">
        <f>'Criterion #2'!I9</f>
        <v>0</v>
      </c>
    </row>
    <row r="34" spans="2:21" ht="30" customHeight="1" x14ac:dyDescent="0.35">
      <c r="B34" s="9"/>
      <c r="M34" s="101" t="s">
        <v>64</v>
      </c>
      <c r="N34" s="101">
        <f>'Criterion #2'!C10</f>
        <v>0</v>
      </c>
      <c r="O34" s="101">
        <f>'Criterion #2'!D10</f>
        <v>0</v>
      </c>
      <c r="P34" s="101">
        <f>'Criterion #2'!E10</f>
        <v>0</v>
      </c>
      <c r="Q34" s="101">
        <f>'Criterion #2'!F10</f>
        <v>0</v>
      </c>
      <c r="R34" s="101">
        <f>'Criterion #2'!G10</f>
        <v>0</v>
      </c>
      <c r="S34" s="101">
        <f>'Criterion #2'!H10</f>
        <v>0</v>
      </c>
      <c r="T34" s="101">
        <f>'Criterion #2'!I10</f>
        <v>0</v>
      </c>
    </row>
    <row r="35" spans="2:21" ht="30" customHeight="1" x14ac:dyDescent="0.35">
      <c r="B35" s="9"/>
      <c r="M35" s="101"/>
      <c r="N35" s="101"/>
      <c r="O35" s="101"/>
      <c r="P35" s="101"/>
      <c r="Q35" s="101"/>
      <c r="R35" s="101"/>
      <c r="S35" s="101"/>
      <c r="T35" s="101"/>
    </row>
    <row r="36" spans="2:21" ht="30" customHeight="1" x14ac:dyDescent="0.3">
      <c r="M36" s="101"/>
      <c r="N36" s="101"/>
      <c r="O36" s="101"/>
      <c r="P36" s="101"/>
      <c r="Q36" s="101"/>
      <c r="R36" s="101"/>
      <c r="S36" s="101"/>
      <c r="T36" s="101"/>
    </row>
    <row r="37" spans="2:21" ht="30" customHeight="1" x14ac:dyDescent="0.35">
      <c r="B37" s="51"/>
      <c r="M37" s="101"/>
      <c r="N37" s="101"/>
      <c r="O37" s="101"/>
      <c r="P37" s="101"/>
      <c r="Q37" s="101"/>
      <c r="R37" s="101"/>
      <c r="S37" s="101"/>
      <c r="T37" s="101"/>
    </row>
    <row r="38" spans="2:21" ht="30" customHeight="1" x14ac:dyDescent="0.35">
      <c r="B38" s="51" t="s">
        <v>80</v>
      </c>
      <c r="M38" s="86"/>
      <c r="N38" s="86"/>
      <c r="O38" s="86"/>
      <c r="P38" s="86"/>
      <c r="Q38" s="86"/>
      <c r="R38" s="86"/>
      <c r="S38" s="86"/>
      <c r="T38" s="86"/>
    </row>
    <row r="39" spans="2:21" ht="30" customHeight="1" x14ac:dyDescent="0.3"/>
    <row r="40" spans="2:21" ht="30" customHeight="1" x14ac:dyDescent="0.3">
      <c r="B40" s="105" t="s">
        <v>36</v>
      </c>
      <c r="C40" s="105"/>
      <c r="D40" s="105"/>
      <c r="E40" s="105"/>
      <c r="F40" s="105"/>
      <c r="G40" s="105"/>
      <c r="H40" s="105"/>
      <c r="I40" s="105"/>
      <c r="J40" s="105"/>
      <c r="K40" s="81"/>
      <c r="M40" s="43" t="s">
        <v>75</v>
      </c>
      <c r="N40" s="14">
        <f>'Criterion #3'!C6</f>
        <v>0</v>
      </c>
      <c r="O40" s="14">
        <f>'Criterion #3'!D6</f>
        <v>0</v>
      </c>
      <c r="P40" s="14">
        <f>'Criterion #3'!E6</f>
        <v>0</v>
      </c>
      <c r="Q40" s="14">
        <f>'Criterion #3'!F6</f>
        <v>0</v>
      </c>
      <c r="R40" s="14">
        <f>'Criterion #3'!G6</f>
        <v>0</v>
      </c>
      <c r="S40" s="14">
        <f>'Criterion #3'!H6</f>
        <v>0</v>
      </c>
      <c r="T40" s="14">
        <f>'Criterion #3'!I6</f>
        <v>0</v>
      </c>
    </row>
    <row r="41" spans="2:21" ht="30" customHeight="1" x14ac:dyDescent="0.3">
      <c r="B41" s="56" t="s">
        <v>52</v>
      </c>
      <c r="C41" s="104">
        <f>'Input Project'!C12</f>
        <v>0</v>
      </c>
      <c r="D41" s="104"/>
      <c r="E41" s="104"/>
      <c r="F41" s="104"/>
      <c r="G41" s="104"/>
      <c r="H41" s="104"/>
      <c r="I41" s="104"/>
      <c r="J41" s="104"/>
      <c r="K41" s="81"/>
      <c r="M41" s="97" t="s">
        <v>129</v>
      </c>
      <c r="N41" s="97"/>
      <c r="O41" s="97"/>
      <c r="P41" s="97"/>
      <c r="Q41" s="97"/>
      <c r="R41" s="97"/>
      <c r="S41" s="97"/>
      <c r="T41" s="97"/>
      <c r="U41" s="81"/>
    </row>
    <row r="42" spans="2:21" ht="30" customHeight="1" x14ac:dyDescent="0.3">
      <c r="B42" s="56" t="s">
        <v>53</v>
      </c>
      <c r="C42" s="104">
        <f>'Input Project'!C13</f>
        <v>0</v>
      </c>
      <c r="D42" s="104"/>
      <c r="E42" s="104"/>
      <c r="F42" s="104"/>
      <c r="G42" s="104"/>
      <c r="H42" s="104"/>
      <c r="I42" s="104"/>
      <c r="J42" s="104"/>
      <c r="K42" s="81"/>
      <c r="M42" s="103" t="s">
        <v>130</v>
      </c>
      <c r="N42" s="103">
        <f>'Criterion #3'!C8</f>
        <v>0</v>
      </c>
      <c r="O42" s="103">
        <f>'Criterion #3'!D8</f>
        <v>0</v>
      </c>
      <c r="P42" s="103">
        <f>'Criterion #3'!E8</f>
        <v>0</v>
      </c>
      <c r="Q42" s="103">
        <f>'Criterion #3'!F8</f>
        <v>0</v>
      </c>
      <c r="R42" s="103">
        <f>'Criterion #3'!G8</f>
        <v>0</v>
      </c>
      <c r="S42" s="103">
        <f>'Criterion #3'!H8</f>
        <v>0</v>
      </c>
      <c r="T42" s="103">
        <f>'Criterion #3'!I8</f>
        <v>0</v>
      </c>
    </row>
    <row r="43" spans="2:21" ht="30" customHeight="1" x14ac:dyDescent="0.3">
      <c r="B43" s="56" t="s">
        <v>54</v>
      </c>
      <c r="C43" s="104">
        <f>'Input Project'!C14</f>
        <v>0</v>
      </c>
      <c r="D43" s="104"/>
      <c r="E43" s="104"/>
      <c r="F43" s="104"/>
      <c r="G43" s="104"/>
      <c r="H43" s="104"/>
      <c r="I43" s="104"/>
      <c r="J43" s="104"/>
      <c r="K43" s="81"/>
      <c r="M43" s="103"/>
      <c r="N43" s="103"/>
      <c r="O43" s="103"/>
      <c r="P43" s="103"/>
      <c r="Q43" s="103"/>
      <c r="R43" s="103"/>
      <c r="S43" s="103"/>
      <c r="T43" s="103"/>
    </row>
    <row r="44" spans="2:21" ht="30" customHeight="1" x14ac:dyDescent="0.3">
      <c r="B44" s="65" t="s">
        <v>55</v>
      </c>
      <c r="C44" s="104">
        <f>'Input Project'!C15</f>
        <v>0</v>
      </c>
      <c r="D44" s="104"/>
      <c r="E44" s="104"/>
      <c r="F44" s="104"/>
      <c r="G44" s="104"/>
      <c r="H44" s="104"/>
      <c r="I44" s="104"/>
      <c r="J44" s="104"/>
      <c r="K44" s="81"/>
      <c r="M44" s="103"/>
      <c r="N44" s="103"/>
      <c r="O44" s="103"/>
      <c r="P44" s="103"/>
      <c r="Q44" s="103"/>
      <c r="R44" s="103"/>
      <c r="S44" s="103"/>
      <c r="T44" s="103"/>
    </row>
    <row r="45" spans="2:21" ht="30" customHeight="1" x14ac:dyDescent="0.3">
      <c r="B45" s="105" t="s">
        <v>37</v>
      </c>
      <c r="C45" s="105"/>
      <c r="D45" s="105"/>
      <c r="E45" s="105"/>
      <c r="F45" s="105"/>
      <c r="G45" s="105"/>
      <c r="H45" s="105"/>
      <c r="I45" s="105"/>
      <c r="J45" s="105"/>
      <c r="K45" s="81"/>
      <c r="M45" s="103"/>
      <c r="N45" s="103"/>
      <c r="O45" s="103"/>
      <c r="P45" s="103"/>
      <c r="Q45" s="103"/>
      <c r="R45" s="103"/>
      <c r="S45" s="103"/>
      <c r="T45" s="103"/>
    </row>
    <row r="46" spans="2:21" ht="30" customHeight="1" x14ac:dyDescent="0.3">
      <c r="B46" s="66" t="s">
        <v>38</v>
      </c>
      <c r="C46" s="101">
        <f>'Input Project'!C17</f>
        <v>0</v>
      </c>
      <c r="D46" s="101"/>
      <c r="E46" s="101"/>
      <c r="F46" s="101"/>
      <c r="G46" s="101"/>
      <c r="H46" s="101"/>
      <c r="I46" s="101"/>
      <c r="J46" s="101"/>
      <c r="K46" s="81"/>
      <c r="M46" s="17" t="s">
        <v>65</v>
      </c>
      <c r="N46" s="15">
        <f>'Criterion #3'!C9</f>
        <v>0</v>
      </c>
      <c r="O46" s="15">
        <f>'Criterion #3'!D9</f>
        <v>0</v>
      </c>
      <c r="P46" s="15">
        <f>'Criterion #3'!E9</f>
        <v>0</v>
      </c>
      <c r="Q46" s="15">
        <f>'Criterion #3'!F9</f>
        <v>0</v>
      </c>
      <c r="R46" s="15">
        <f>'Criterion #3'!G9</f>
        <v>0</v>
      </c>
      <c r="S46" s="15">
        <f>'Criterion #3'!H9</f>
        <v>0</v>
      </c>
      <c r="T46" s="15">
        <f>'Criterion #3'!I9</f>
        <v>0</v>
      </c>
    </row>
    <row r="47" spans="2:21" ht="30" customHeight="1" x14ac:dyDescent="0.3">
      <c r="B47" s="57" t="s">
        <v>39</v>
      </c>
      <c r="C47" s="101">
        <f>'Input Project'!C18</f>
        <v>0</v>
      </c>
      <c r="D47" s="101"/>
      <c r="E47" s="101"/>
      <c r="F47" s="101"/>
      <c r="G47" s="101"/>
      <c r="H47" s="101"/>
      <c r="I47" s="101"/>
      <c r="J47" s="101"/>
      <c r="K47" s="81"/>
      <c r="M47" s="101" t="s">
        <v>70</v>
      </c>
      <c r="N47" s="101">
        <f>'Criterion #3'!C10</f>
        <v>0</v>
      </c>
      <c r="O47" s="101">
        <f>'Criterion #3'!D10</f>
        <v>0</v>
      </c>
      <c r="P47" s="101">
        <f>'Criterion #3'!E10</f>
        <v>0</v>
      </c>
      <c r="Q47" s="101">
        <f>'Criterion #3'!F10</f>
        <v>0</v>
      </c>
      <c r="R47" s="101">
        <f>'Criterion #3'!G10</f>
        <v>0</v>
      </c>
      <c r="S47" s="101">
        <f>'Criterion #3'!H10</f>
        <v>0</v>
      </c>
      <c r="T47" s="101">
        <f>'Criterion #3'!I10</f>
        <v>0</v>
      </c>
    </row>
    <row r="48" spans="2:21" ht="30" customHeight="1" x14ac:dyDescent="0.3">
      <c r="B48" s="57" t="s">
        <v>40</v>
      </c>
      <c r="C48" s="101">
        <f>'Input Project'!C19</f>
        <v>0</v>
      </c>
      <c r="D48" s="101"/>
      <c r="E48" s="101"/>
      <c r="F48" s="101"/>
      <c r="G48" s="101"/>
      <c r="H48" s="101"/>
      <c r="I48" s="101"/>
      <c r="J48" s="101"/>
      <c r="K48" s="81"/>
      <c r="M48" s="101"/>
      <c r="N48" s="101"/>
      <c r="O48" s="101"/>
      <c r="P48" s="101"/>
      <c r="Q48" s="101"/>
      <c r="R48" s="101"/>
      <c r="S48" s="101"/>
      <c r="T48" s="101"/>
    </row>
    <row r="49" spans="2:21" ht="30" customHeight="1" x14ac:dyDescent="0.3">
      <c r="B49" s="57" t="s">
        <v>41</v>
      </c>
      <c r="C49" s="101">
        <f>'Input Project'!C20</f>
        <v>0</v>
      </c>
      <c r="D49" s="101"/>
      <c r="E49" s="101"/>
      <c r="F49" s="101"/>
      <c r="G49" s="101"/>
      <c r="H49" s="101"/>
      <c r="I49" s="101"/>
      <c r="J49" s="101"/>
      <c r="K49" s="81"/>
      <c r="M49" s="101"/>
      <c r="N49" s="101"/>
      <c r="O49" s="101"/>
      <c r="P49" s="101"/>
      <c r="Q49" s="101"/>
      <c r="R49" s="101"/>
      <c r="S49" s="101"/>
      <c r="T49" s="101"/>
    </row>
    <row r="50" spans="2:21" ht="30" customHeight="1" x14ac:dyDescent="0.3">
      <c r="B50" s="57" t="s">
        <v>42</v>
      </c>
      <c r="C50" s="101">
        <f>'Input Project'!C21</f>
        <v>0</v>
      </c>
      <c r="D50" s="101"/>
      <c r="E50" s="101"/>
      <c r="F50" s="101"/>
      <c r="G50" s="101"/>
      <c r="H50" s="101"/>
      <c r="I50" s="101"/>
      <c r="J50" s="101"/>
      <c r="K50" s="81"/>
      <c r="M50" s="101"/>
      <c r="N50" s="101"/>
      <c r="O50" s="101"/>
      <c r="P50" s="101"/>
      <c r="Q50" s="101"/>
      <c r="R50" s="101"/>
      <c r="S50" s="101"/>
      <c r="T50" s="101"/>
    </row>
    <row r="51" spans="2:21" ht="30" hidden="1" customHeight="1" x14ac:dyDescent="0.3">
      <c r="B51" s="57" t="s">
        <v>43</v>
      </c>
      <c r="C51" s="101">
        <f>'Input Project'!C22</f>
        <v>0</v>
      </c>
      <c r="D51" s="101"/>
      <c r="E51" s="101"/>
      <c r="F51" s="101"/>
      <c r="G51" s="101"/>
      <c r="H51" s="101"/>
      <c r="I51" s="101"/>
      <c r="J51" s="101"/>
      <c r="K51" s="81"/>
    </row>
    <row r="52" spans="2:21" s="10" customFormat="1" ht="30" hidden="1" customHeight="1" x14ac:dyDescent="0.3">
      <c r="B52" s="76" t="s">
        <v>44</v>
      </c>
      <c r="C52" s="101">
        <f>'Input Project'!C23</f>
        <v>0</v>
      </c>
      <c r="D52" s="101"/>
      <c r="E52" s="101"/>
      <c r="F52" s="101"/>
      <c r="G52" s="101"/>
      <c r="H52" s="101"/>
      <c r="I52" s="101"/>
      <c r="J52" s="101"/>
      <c r="K52" s="82"/>
      <c r="M52" s="77"/>
      <c r="N52" s="78"/>
      <c r="O52" s="78"/>
      <c r="P52" s="78"/>
      <c r="Q52" s="46"/>
      <c r="R52" s="46"/>
      <c r="S52" s="46"/>
      <c r="T52" s="70"/>
    </row>
    <row r="53" spans="2:21" s="10" customFormat="1" ht="30" hidden="1" customHeight="1" x14ac:dyDescent="0.3">
      <c r="B53" s="25" t="s">
        <v>57</v>
      </c>
      <c r="C53" s="101">
        <f>'Input Project'!C24</f>
        <v>0</v>
      </c>
      <c r="D53" s="101"/>
      <c r="E53" s="101"/>
      <c r="F53" s="101"/>
      <c r="G53" s="101"/>
      <c r="H53" s="101"/>
      <c r="I53" s="101"/>
      <c r="J53" s="101"/>
      <c r="K53" s="82"/>
      <c r="M53" s="102"/>
      <c r="N53" s="102"/>
      <c r="O53" s="102"/>
      <c r="P53" s="102"/>
      <c r="T53" s="70"/>
    </row>
    <row r="54" spans="2:21" s="10" customFormat="1" ht="30" hidden="1" customHeight="1" x14ac:dyDescent="0.3">
      <c r="B54" s="25" t="s">
        <v>56</v>
      </c>
      <c r="C54" s="101">
        <f>'Input Project'!C25</f>
        <v>0</v>
      </c>
      <c r="D54" s="101"/>
      <c r="E54" s="101"/>
      <c r="F54" s="101"/>
      <c r="G54" s="101"/>
      <c r="H54" s="101"/>
      <c r="I54" s="101"/>
      <c r="J54" s="101"/>
      <c r="K54" s="82"/>
      <c r="M54" s="79"/>
      <c r="N54" s="64"/>
      <c r="O54" s="80"/>
      <c r="P54" s="62"/>
      <c r="T54" s="70"/>
    </row>
    <row r="55" spans="2:21" s="10" customFormat="1" ht="30" hidden="1" customHeight="1" x14ac:dyDescent="0.3">
      <c r="B55" s="25" t="s">
        <v>45</v>
      </c>
      <c r="C55" s="101">
        <f>'Input Project'!C26</f>
        <v>0</v>
      </c>
      <c r="D55" s="101"/>
      <c r="E55" s="101"/>
      <c r="F55" s="101"/>
      <c r="G55" s="101"/>
      <c r="H55" s="101"/>
      <c r="I55" s="101"/>
      <c r="J55" s="101"/>
      <c r="K55" s="82"/>
      <c r="M55" s="79"/>
      <c r="N55" s="64"/>
      <c r="O55" s="80"/>
      <c r="P55" s="62"/>
      <c r="T55" s="70"/>
    </row>
    <row r="56" spans="2:21" s="10" customFormat="1" ht="30" hidden="1" customHeight="1" x14ac:dyDescent="0.3">
      <c r="B56" s="25" t="s">
        <v>46</v>
      </c>
      <c r="C56" s="101">
        <f>'Input Project'!C27</f>
        <v>0</v>
      </c>
      <c r="D56" s="101"/>
      <c r="E56" s="101"/>
      <c r="F56" s="101"/>
      <c r="G56" s="101"/>
      <c r="H56" s="101"/>
      <c r="I56" s="101"/>
      <c r="J56" s="101"/>
      <c r="K56" s="82"/>
      <c r="M56" s="62"/>
      <c r="N56" s="64"/>
      <c r="O56" s="80"/>
      <c r="P56" s="62"/>
      <c r="T56" s="70"/>
    </row>
    <row r="57" spans="2:21" s="10" customFormat="1" ht="30" hidden="1" customHeight="1" x14ac:dyDescent="0.3">
      <c r="B57" s="25" t="s">
        <v>47</v>
      </c>
      <c r="C57" s="101">
        <f>'Input Project'!C28</f>
        <v>0</v>
      </c>
      <c r="D57" s="101"/>
      <c r="E57" s="101"/>
      <c r="F57" s="101"/>
      <c r="G57" s="101"/>
      <c r="H57" s="101"/>
      <c r="I57" s="101"/>
      <c r="J57" s="101"/>
      <c r="K57" s="82"/>
      <c r="M57" s="62"/>
      <c r="N57" s="64"/>
      <c r="O57" s="80"/>
      <c r="P57" s="62"/>
      <c r="T57" s="70"/>
    </row>
    <row r="58" spans="2:21" s="10" customFormat="1" ht="30" hidden="1" customHeight="1" x14ac:dyDescent="0.3">
      <c r="B58" s="25" t="s">
        <v>48</v>
      </c>
      <c r="C58" s="101">
        <f>'Input Project'!C29</f>
        <v>0</v>
      </c>
      <c r="D58" s="101"/>
      <c r="E58" s="101"/>
      <c r="F58" s="101"/>
      <c r="G58" s="101"/>
      <c r="H58" s="101"/>
      <c r="I58" s="101"/>
      <c r="J58" s="101"/>
      <c r="K58" s="82"/>
      <c r="M58" s="62"/>
      <c r="N58" s="64"/>
      <c r="O58" s="80"/>
      <c r="P58" s="62"/>
      <c r="T58" s="70"/>
    </row>
    <row r="59" spans="2:21" s="10" customFormat="1" ht="30" hidden="1" customHeight="1" x14ac:dyDescent="0.3">
      <c r="B59" s="25" t="s">
        <v>49</v>
      </c>
      <c r="C59" s="101">
        <f>'Input Project'!C30</f>
        <v>0</v>
      </c>
      <c r="D59" s="101"/>
      <c r="E59" s="101"/>
      <c r="F59" s="101"/>
      <c r="G59" s="101"/>
      <c r="H59" s="101"/>
      <c r="I59" s="101"/>
      <c r="J59" s="101"/>
      <c r="K59" s="82"/>
      <c r="M59" s="62"/>
      <c r="N59" s="64"/>
      <c r="O59" s="80"/>
      <c r="P59" s="62"/>
      <c r="T59" s="70"/>
    </row>
    <row r="60" spans="2:21" s="10" customFormat="1" ht="30" customHeight="1" x14ac:dyDescent="0.3">
      <c r="B60" s="70"/>
      <c r="C60" s="70"/>
      <c r="D60" s="70"/>
      <c r="E60" s="70"/>
      <c r="F60" s="70"/>
      <c r="G60" s="70"/>
      <c r="H60" s="70"/>
      <c r="I60" s="70"/>
      <c r="J60" s="70"/>
      <c r="M60" s="83"/>
      <c r="N60" s="83"/>
      <c r="O60" s="83"/>
      <c r="P60" s="83"/>
      <c r="T60" s="70"/>
    </row>
    <row r="61" spans="2:21" s="10" customFormat="1" ht="30" customHeight="1" x14ac:dyDescent="0.35">
      <c r="B61" s="51" t="s">
        <v>81</v>
      </c>
      <c r="C61"/>
      <c r="D61"/>
      <c r="E61"/>
      <c r="F61"/>
      <c r="G61"/>
      <c r="H61"/>
      <c r="I61"/>
      <c r="J61"/>
      <c r="M61" s="68" t="s">
        <v>77</v>
      </c>
      <c r="N61" s="69">
        <f>'Criterion #4'!C6</f>
        <v>0</v>
      </c>
      <c r="O61" s="69">
        <f>'Criterion #4'!D6</f>
        <v>0</v>
      </c>
      <c r="P61" s="69">
        <f>'Criterion #4'!E6</f>
        <v>0</v>
      </c>
      <c r="Q61" s="69">
        <f>'Criterion #4'!F6</f>
        <v>0</v>
      </c>
      <c r="R61" s="69">
        <f>'Criterion #4'!G6</f>
        <v>0</v>
      </c>
      <c r="S61" s="69">
        <f>'Criterion #4'!H6</f>
        <v>0</v>
      </c>
      <c r="T61" s="69">
        <f>'Criterion #4'!I6</f>
        <v>0</v>
      </c>
    </row>
    <row r="62" spans="2:21" s="10" customFormat="1" ht="30" customHeight="1" x14ac:dyDescent="0.3">
      <c r="B62"/>
      <c r="C62"/>
      <c r="D62"/>
      <c r="E62"/>
      <c r="F62"/>
      <c r="G62"/>
      <c r="H62"/>
      <c r="I62"/>
      <c r="J62"/>
      <c r="M62" s="97" t="s">
        <v>76</v>
      </c>
      <c r="N62" s="97"/>
      <c r="O62" s="97"/>
      <c r="P62" s="97"/>
      <c r="Q62" s="97"/>
      <c r="R62" s="97"/>
      <c r="S62" s="97"/>
      <c r="T62" s="97"/>
      <c r="U62" s="82"/>
    </row>
    <row r="63" spans="2:21" s="10" customFormat="1" ht="30" customHeight="1" x14ac:dyDescent="0.3">
      <c r="B63" s="14" t="s">
        <v>19</v>
      </c>
      <c r="C63" s="14" t="s">
        <v>20</v>
      </c>
      <c r="D63" s="45">
        <f>'Input Variants'!E5</f>
        <v>0</v>
      </c>
      <c r="E63" s="45">
        <f>'Input Variants'!F5</f>
        <v>0</v>
      </c>
      <c r="F63" s="45">
        <f>'Input Variants'!G5</f>
        <v>0</v>
      </c>
      <c r="G63" s="45">
        <f>'Input Variants'!H5</f>
        <v>0</v>
      </c>
      <c r="H63" s="45">
        <f>'Input Variants'!I5</f>
        <v>0</v>
      </c>
      <c r="I63" s="45">
        <f>'Input Variants'!J5</f>
        <v>0</v>
      </c>
      <c r="J63" s="45">
        <f>'Input Variants'!K5</f>
        <v>0</v>
      </c>
      <c r="M63" s="26" t="s">
        <v>30</v>
      </c>
      <c r="N63" s="15">
        <f>'Criterion #4'!C8</f>
        <v>0</v>
      </c>
      <c r="O63" s="15">
        <f>'Criterion #4'!D8</f>
        <v>0</v>
      </c>
      <c r="P63" s="15">
        <f>'Criterion #4'!E8</f>
        <v>0</v>
      </c>
      <c r="Q63" s="15">
        <f>'Criterion #4'!F8</f>
        <v>0</v>
      </c>
      <c r="R63" s="15">
        <f>'Criterion #4'!G8</f>
        <v>0</v>
      </c>
      <c r="S63" s="15">
        <f>'Criterion #4'!H8</f>
        <v>0</v>
      </c>
      <c r="T63" s="15">
        <f>'Criterion #4'!I8</f>
        <v>0</v>
      </c>
    </row>
    <row r="64" spans="2:21" s="10" customFormat="1" ht="30" customHeight="1" x14ac:dyDescent="0.3">
      <c r="B64" s="18" t="s">
        <v>17</v>
      </c>
      <c r="C64" s="19"/>
      <c r="D64" s="21"/>
      <c r="E64" s="21"/>
      <c r="F64" s="21"/>
      <c r="G64" s="21"/>
      <c r="H64" s="21"/>
      <c r="I64" s="21"/>
      <c r="J64" s="21"/>
      <c r="M64" s="98" t="s">
        <v>66</v>
      </c>
      <c r="N64" s="98">
        <f>'Criterion #4'!C9</f>
        <v>0</v>
      </c>
      <c r="O64" s="98">
        <f>'Criterion #4'!D9</f>
        <v>0</v>
      </c>
      <c r="P64" s="98">
        <f>'Criterion #4'!E9</f>
        <v>0</v>
      </c>
      <c r="Q64" s="98">
        <f>'Criterion #4'!F9</f>
        <v>0</v>
      </c>
      <c r="R64" s="98">
        <f>'Criterion #4'!G9</f>
        <v>0</v>
      </c>
      <c r="S64" s="98">
        <f>'Criterion #4'!H9</f>
        <v>0</v>
      </c>
      <c r="T64" s="98">
        <f>'Criterion #4'!I9</f>
        <v>0</v>
      </c>
    </row>
    <row r="65" spans="2:20" s="10" customFormat="1" ht="30" customHeight="1" x14ac:dyDescent="0.3">
      <c r="B65" s="15" t="s">
        <v>96</v>
      </c>
      <c r="C65" s="15" t="s">
        <v>21</v>
      </c>
      <c r="D65" s="17">
        <f>'Input Variants'!E7</f>
        <v>0</v>
      </c>
      <c r="E65" s="17">
        <f>'Input Variants'!F7</f>
        <v>0</v>
      </c>
      <c r="F65" s="17">
        <f>'Input Variants'!G7</f>
        <v>0</v>
      </c>
      <c r="G65" s="17">
        <f>'Input Variants'!H7</f>
        <v>0</v>
      </c>
      <c r="H65" s="17">
        <f>'Input Variants'!I7</f>
        <v>0</v>
      </c>
      <c r="I65" s="17">
        <f>'Input Variants'!J7</f>
        <v>0</v>
      </c>
      <c r="J65" s="17">
        <f>'Input Variants'!K7</f>
        <v>0</v>
      </c>
      <c r="M65" s="99"/>
      <c r="N65" s="99"/>
      <c r="O65" s="99"/>
      <c r="P65" s="99"/>
      <c r="Q65" s="99"/>
      <c r="R65" s="99"/>
      <c r="S65" s="99"/>
      <c r="T65" s="99"/>
    </row>
    <row r="66" spans="2:20" s="10" customFormat="1" ht="30" customHeight="1" x14ac:dyDescent="0.3">
      <c r="B66" s="15" t="s">
        <v>0</v>
      </c>
      <c r="C66" s="15" t="s">
        <v>21</v>
      </c>
      <c r="D66" s="17">
        <f>'Input Variants'!E8</f>
        <v>0</v>
      </c>
      <c r="E66" s="17">
        <f>'Input Variants'!F8</f>
        <v>0</v>
      </c>
      <c r="F66" s="17">
        <f>'Input Variants'!G8</f>
        <v>0</v>
      </c>
      <c r="G66" s="17">
        <f>'Input Variants'!H8</f>
        <v>0</v>
      </c>
      <c r="H66" s="17">
        <f>'Input Variants'!I8</f>
        <v>0</v>
      </c>
      <c r="I66" s="17">
        <f>'Input Variants'!J8</f>
        <v>0</v>
      </c>
      <c r="J66" s="17">
        <f>'Input Variants'!K8</f>
        <v>0</v>
      </c>
      <c r="M66" s="100"/>
      <c r="N66" s="100"/>
      <c r="O66" s="100"/>
      <c r="P66" s="100"/>
      <c r="Q66" s="100"/>
      <c r="R66" s="100"/>
      <c r="S66" s="100"/>
      <c r="T66" s="100"/>
    </row>
    <row r="67" spans="2:20" s="10" customFormat="1" ht="30" customHeight="1" x14ac:dyDescent="0.3">
      <c r="B67" s="23" t="s">
        <v>2</v>
      </c>
      <c r="C67" s="23" t="s">
        <v>21</v>
      </c>
      <c r="D67" s="41">
        <f>'Input Variants'!E9</f>
        <v>0</v>
      </c>
      <c r="E67" s="41">
        <f>'Input Variants'!F9</f>
        <v>0</v>
      </c>
      <c r="F67" s="41">
        <f>'Input Variants'!G9</f>
        <v>0</v>
      </c>
      <c r="G67" s="41">
        <f>'Input Variants'!H9</f>
        <v>0</v>
      </c>
      <c r="H67" s="41">
        <f>'Input Variants'!I9</f>
        <v>0</v>
      </c>
      <c r="I67" s="41">
        <f>'Input Variants'!J9</f>
        <v>0</v>
      </c>
      <c r="J67" s="41">
        <f>'Input Variants'!K9</f>
        <v>0</v>
      </c>
      <c r="M67" s="98" t="s">
        <v>67</v>
      </c>
      <c r="N67" s="98">
        <f>'Criterion #4'!C10</f>
        <v>0</v>
      </c>
      <c r="O67" s="98">
        <f>'Criterion #4'!D10</f>
        <v>0</v>
      </c>
      <c r="P67" s="98">
        <f>'Criterion #4'!E10</f>
        <v>0</v>
      </c>
      <c r="Q67" s="98">
        <f>'Criterion #4'!F10</f>
        <v>0</v>
      </c>
      <c r="R67" s="98">
        <f>'Criterion #4'!G10</f>
        <v>0</v>
      </c>
      <c r="S67" s="98">
        <f>'Criterion #4'!H10</f>
        <v>0</v>
      </c>
      <c r="T67" s="98">
        <f>'Criterion #4'!I10</f>
        <v>0</v>
      </c>
    </row>
    <row r="68" spans="2:20" s="10" customFormat="1" ht="30" customHeight="1" x14ac:dyDescent="0.3">
      <c r="B68" s="18" t="s">
        <v>3</v>
      </c>
      <c r="C68" s="19"/>
      <c r="D68" s="21"/>
      <c r="E68" s="21"/>
      <c r="F68" s="21"/>
      <c r="G68" s="21"/>
      <c r="H68" s="21"/>
      <c r="I68" s="21"/>
      <c r="J68" s="21"/>
      <c r="M68" s="99"/>
      <c r="N68" s="99"/>
      <c r="O68" s="99"/>
      <c r="P68" s="99"/>
      <c r="Q68" s="99"/>
      <c r="R68" s="99"/>
      <c r="S68" s="99"/>
      <c r="T68" s="99"/>
    </row>
    <row r="69" spans="2:20" s="10" customFormat="1" ht="30" customHeight="1" x14ac:dyDescent="0.3">
      <c r="B69" s="24" t="s">
        <v>1</v>
      </c>
      <c r="C69" s="19"/>
      <c r="D69" s="21"/>
      <c r="E69" s="21"/>
      <c r="F69" s="21"/>
      <c r="G69" s="21"/>
      <c r="H69" s="21"/>
      <c r="I69" s="21"/>
      <c r="J69" s="21"/>
      <c r="M69" s="100"/>
      <c r="N69" s="100"/>
      <c r="O69" s="100"/>
      <c r="P69" s="100"/>
      <c r="Q69" s="100"/>
      <c r="R69" s="100"/>
      <c r="S69" s="100"/>
      <c r="T69" s="100"/>
    </row>
    <row r="70" spans="2:20" s="10" customFormat="1" ht="30" customHeight="1" x14ac:dyDescent="0.3">
      <c r="B70" s="26" t="s">
        <v>103</v>
      </c>
      <c r="C70" s="25" t="s">
        <v>18</v>
      </c>
      <c r="D70" s="26">
        <f>'Input Variants'!E12</f>
        <v>0</v>
      </c>
      <c r="E70" s="26">
        <f>'Input Variants'!F12</f>
        <v>0</v>
      </c>
      <c r="F70" s="26">
        <f>'Input Variants'!G12</f>
        <v>0</v>
      </c>
      <c r="G70" s="26">
        <f>'Input Variants'!H12</f>
        <v>0</v>
      </c>
      <c r="H70" s="26">
        <f>'Input Variants'!I12</f>
        <v>0</v>
      </c>
      <c r="I70" s="26">
        <f>'Input Variants'!J12</f>
        <v>0</v>
      </c>
      <c r="J70" s="26">
        <f>'Input Variants'!K12</f>
        <v>0</v>
      </c>
      <c r="M70" s="98" t="s">
        <v>68</v>
      </c>
      <c r="N70" s="98">
        <f>'Criterion #4'!C11</f>
        <v>0</v>
      </c>
      <c r="O70" s="98">
        <f>'Criterion #4'!D11</f>
        <v>0</v>
      </c>
      <c r="P70" s="98">
        <f>'Criterion #4'!E11</f>
        <v>0</v>
      </c>
      <c r="Q70" s="98">
        <f>'Criterion #4'!F11</f>
        <v>0</v>
      </c>
      <c r="R70" s="98">
        <f>'Criterion #4'!G11</f>
        <v>0</v>
      </c>
      <c r="S70" s="98">
        <f>'Criterion #4'!H11</f>
        <v>0</v>
      </c>
      <c r="T70" s="98">
        <f>'Criterion #4'!I11</f>
        <v>0</v>
      </c>
    </row>
    <row r="71" spans="2:20" s="10" customFormat="1" ht="30" customHeight="1" x14ac:dyDescent="0.3">
      <c r="B71" s="23" t="s">
        <v>100</v>
      </c>
      <c r="C71" s="15"/>
      <c r="D71" s="42" t="str">
        <f>'Input Variants'!E13</f>
        <v/>
      </c>
      <c r="E71" s="42" t="str">
        <f>'Input Variants'!F13</f>
        <v/>
      </c>
      <c r="F71" s="42" t="str">
        <f>'Input Variants'!G13</f>
        <v/>
      </c>
      <c r="G71" s="42" t="str">
        <f>'Input Variants'!H13</f>
        <v/>
      </c>
      <c r="H71" s="42" t="str">
        <f>'Input Variants'!I13</f>
        <v/>
      </c>
      <c r="I71" s="42" t="str">
        <f>'Input Variants'!J13</f>
        <v/>
      </c>
      <c r="J71" s="42" t="str">
        <f>'Input Variants'!K13</f>
        <v/>
      </c>
      <c r="M71" s="99"/>
      <c r="N71" s="99"/>
      <c r="O71" s="99"/>
      <c r="P71" s="99"/>
      <c r="Q71" s="99"/>
      <c r="R71" s="99"/>
      <c r="S71" s="99"/>
      <c r="T71" s="99"/>
    </row>
    <row r="72" spans="2:20" s="70" customFormat="1" ht="30" customHeight="1" x14ac:dyDescent="0.3">
      <c r="B72" s="28" t="s">
        <v>25</v>
      </c>
      <c r="C72" s="22"/>
      <c r="D72" s="21"/>
      <c r="E72" s="21"/>
      <c r="F72" s="21"/>
      <c r="G72" s="21"/>
      <c r="H72" s="21"/>
      <c r="I72" s="21"/>
      <c r="J72" s="21"/>
      <c r="M72" s="100"/>
      <c r="N72" s="100"/>
      <c r="O72" s="100"/>
      <c r="P72" s="100"/>
      <c r="Q72" s="100"/>
      <c r="R72" s="100"/>
      <c r="S72" s="100"/>
      <c r="T72" s="100"/>
    </row>
    <row r="73" spans="2:20" ht="30" customHeight="1" x14ac:dyDescent="0.3">
      <c r="B73" s="26" t="s">
        <v>26</v>
      </c>
      <c r="C73" s="15" t="s">
        <v>16</v>
      </c>
      <c r="D73" s="17">
        <f>'Input Variants'!E15</f>
        <v>0</v>
      </c>
      <c r="E73" s="17">
        <f>'Input Variants'!F15</f>
        <v>0</v>
      </c>
      <c r="F73" s="17">
        <f>'Input Variants'!G15</f>
        <v>0</v>
      </c>
      <c r="G73" s="17">
        <f>'Input Variants'!H15</f>
        <v>0</v>
      </c>
      <c r="H73" s="17">
        <f>'Input Variants'!I15</f>
        <v>0</v>
      </c>
      <c r="I73" s="17">
        <f>'Input Variants'!J15</f>
        <v>0</v>
      </c>
      <c r="J73" s="17">
        <f>'Input Variants'!K15</f>
        <v>0</v>
      </c>
      <c r="M73" s="98" t="s">
        <v>131</v>
      </c>
      <c r="N73" s="98">
        <f>'Criterion #4'!C12</f>
        <v>0</v>
      </c>
      <c r="O73" s="98">
        <f>'Criterion #4'!D12</f>
        <v>0</v>
      </c>
      <c r="P73" s="98">
        <f>'Criterion #4'!E12</f>
        <v>0</v>
      </c>
      <c r="Q73" s="98">
        <f>'Criterion #4'!F12</f>
        <v>0</v>
      </c>
      <c r="R73" s="98">
        <f>'Criterion #4'!G12</f>
        <v>0</v>
      </c>
      <c r="S73" s="98">
        <f>'Criterion #4'!H12</f>
        <v>0</v>
      </c>
      <c r="T73" s="98">
        <f>'Criterion #4'!I12</f>
        <v>0</v>
      </c>
    </row>
    <row r="74" spans="2:20" ht="30" customHeight="1" x14ac:dyDescent="0.3">
      <c r="B74" s="26" t="s">
        <v>27</v>
      </c>
      <c r="C74" s="15" t="s">
        <v>16</v>
      </c>
      <c r="D74" s="17">
        <f>'Input Variants'!E16</f>
        <v>0</v>
      </c>
      <c r="E74" s="17">
        <f>'Input Variants'!F16</f>
        <v>0</v>
      </c>
      <c r="F74" s="17">
        <f>'Input Variants'!G16</f>
        <v>0</v>
      </c>
      <c r="G74" s="17">
        <f>'Input Variants'!H16</f>
        <v>0</v>
      </c>
      <c r="H74" s="17">
        <f>'Input Variants'!I16</f>
        <v>0</v>
      </c>
      <c r="I74" s="17">
        <f>'Input Variants'!J16</f>
        <v>0</v>
      </c>
      <c r="J74" s="17">
        <f>'Input Variants'!K16</f>
        <v>0</v>
      </c>
      <c r="M74" s="99"/>
      <c r="N74" s="99"/>
      <c r="O74" s="99"/>
      <c r="P74" s="99"/>
      <c r="Q74" s="99"/>
      <c r="R74" s="99"/>
      <c r="S74" s="99"/>
      <c r="T74" s="99"/>
    </row>
    <row r="75" spans="2:20" s="13" customFormat="1" ht="30" customHeight="1" x14ac:dyDescent="0.3">
      <c r="B75" s="26" t="s">
        <v>128</v>
      </c>
      <c r="C75" s="15" t="s">
        <v>16</v>
      </c>
      <c r="D75" s="17">
        <f>'Input Variants'!E17</f>
        <v>0</v>
      </c>
      <c r="E75" s="17">
        <f>'Input Variants'!F17</f>
        <v>0</v>
      </c>
      <c r="F75" s="17">
        <f>'Input Variants'!G17</f>
        <v>0</v>
      </c>
      <c r="G75" s="17">
        <f>'Input Variants'!H17</f>
        <v>0</v>
      </c>
      <c r="H75" s="17">
        <f>'Input Variants'!I17</f>
        <v>0</v>
      </c>
      <c r="I75" s="17">
        <f>'Input Variants'!J17</f>
        <v>0</v>
      </c>
      <c r="J75" s="17">
        <f>'Input Variants'!K17</f>
        <v>0</v>
      </c>
      <c r="M75" s="100"/>
      <c r="N75" s="100"/>
      <c r="O75" s="100"/>
      <c r="P75" s="100"/>
      <c r="Q75" s="100"/>
      <c r="R75" s="100"/>
      <c r="S75" s="100"/>
      <c r="T75" s="100"/>
    </row>
    <row r="76" spans="2:20" s="10" customFormat="1" ht="30" customHeight="1" x14ac:dyDescent="0.3">
      <c r="B76" s="26" t="s">
        <v>29</v>
      </c>
      <c r="C76" s="15" t="s">
        <v>16</v>
      </c>
      <c r="D76" s="17">
        <f>'Input Variants'!E18</f>
        <v>0</v>
      </c>
      <c r="E76" s="17">
        <f>'Input Variants'!F18</f>
        <v>0</v>
      </c>
      <c r="F76" s="17">
        <f>'Input Variants'!G18</f>
        <v>0</v>
      </c>
      <c r="G76" s="17">
        <f>'Input Variants'!H18</f>
        <v>0</v>
      </c>
      <c r="H76" s="17">
        <f>'Input Variants'!I18</f>
        <v>0</v>
      </c>
      <c r="I76" s="17">
        <f>'Input Variants'!J18</f>
        <v>0</v>
      </c>
      <c r="J76" s="17">
        <f>'Input Variants'!K18</f>
        <v>0</v>
      </c>
      <c r="M76" s="98" t="s">
        <v>69</v>
      </c>
      <c r="N76" s="98">
        <f>'Criterion #4'!C13</f>
        <v>0</v>
      </c>
      <c r="O76" s="98">
        <f>'Criterion #4'!D13</f>
        <v>0</v>
      </c>
      <c r="P76" s="98">
        <f>'Criterion #4'!E13</f>
        <v>0</v>
      </c>
      <c r="Q76" s="98">
        <f>'Criterion #4'!F13</f>
        <v>0</v>
      </c>
      <c r="R76" s="98">
        <f>'Criterion #4'!G13</f>
        <v>0</v>
      </c>
      <c r="S76" s="98">
        <f>'Criterion #4'!H13</f>
        <v>0</v>
      </c>
      <c r="T76" s="98">
        <f>'Criterion #4'!I13</f>
        <v>0</v>
      </c>
    </row>
    <row r="77" spans="2:20" s="10" customFormat="1" ht="30" customHeight="1" x14ac:dyDescent="0.3">
      <c r="B77" s="23" t="s">
        <v>31</v>
      </c>
      <c r="C77" s="23" t="s">
        <v>16</v>
      </c>
      <c r="D77" s="41">
        <f>'Input Variants'!E19</f>
        <v>0</v>
      </c>
      <c r="E77" s="41">
        <f>'Input Variants'!F19</f>
        <v>0</v>
      </c>
      <c r="F77" s="41">
        <f>'Input Variants'!G19</f>
        <v>0</v>
      </c>
      <c r="G77" s="41">
        <f>'Input Variants'!H19</f>
        <v>0</v>
      </c>
      <c r="H77" s="41">
        <f>'Input Variants'!I19</f>
        <v>0</v>
      </c>
      <c r="I77" s="41">
        <f>'Input Variants'!J19</f>
        <v>0</v>
      </c>
      <c r="J77" s="41">
        <f>'Input Variants'!K19</f>
        <v>0</v>
      </c>
      <c r="M77" s="99"/>
      <c r="N77" s="99"/>
      <c r="O77" s="99"/>
      <c r="P77" s="99"/>
      <c r="Q77" s="99"/>
      <c r="R77" s="99"/>
      <c r="S77" s="99"/>
      <c r="T77" s="99"/>
    </row>
    <row r="78" spans="2:20" s="10" customFormat="1" ht="30" customHeight="1" x14ac:dyDescent="0.3">
      <c r="B78" s="23" t="s">
        <v>3</v>
      </c>
      <c r="C78" s="23" t="s">
        <v>16</v>
      </c>
      <c r="D78" s="42" t="str">
        <f>'Input Variants'!E20</f>
        <v/>
      </c>
      <c r="E78" s="42" t="str">
        <f>'Input Variants'!F20</f>
        <v/>
      </c>
      <c r="F78" s="42" t="str">
        <f>'Input Variants'!G20</f>
        <v/>
      </c>
      <c r="G78" s="42" t="str">
        <f>'Input Variants'!H20</f>
        <v/>
      </c>
      <c r="H78" s="42" t="str">
        <f>'Input Variants'!I20</f>
        <v/>
      </c>
      <c r="I78" s="42" t="str">
        <f>'Input Variants'!J20</f>
        <v/>
      </c>
      <c r="J78" s="42" t="str">
        <f>'Input Variants'!K20</f>
        <v/>
      </c>
      <c r="M78" s="100"/>
      <c r="N78" s="100"/>
      <c r="O78" s="100"/>
      <c r="P78" s="100"/>
      <c r="Q78" s="100"/>
      <c r="R78" s="100"/>
      <c r="S78" s="100"/>
      <c r="T78" s="100"/>
    </row>
    <row r="79" spans="2:20" s="10" customFormat="1" ht="30" customHeight="1" x14ac:dyDescent="0.3">
      <c r="B79" s="18" t="s">
        <v>4</v>
      </c>
      <c r="C79" s="19"/>
      <c r="D79" s="30" t="str">
        <f>'Input Variants'!E21</f>
        <v/>
      </c>
      <c r="E79" s="30" t="str">
        <f>'Input Variants'!F21</f>
        <v/>
      </c>
      <c r="F79" s="30" t="str">
        <f>'Input Variants'!G21</f>
        <v/>
      </c>
      <c r="G79" s="30" t="str">
        <f>'Input Variants'!H21</f>
        <v/>
      </c>
      <c r="H79" s="30" t="str">
        <f>'Input Variants'!I21</f>
        <v/>
      </c>
      <c r="I79" s="30" t="str">
        <f>'Input Variants'!J21</f>
        <v/>
      </c>
      <c r="J79" s="30" t="str">
        <f>'Input Variants'!K21</f>
        <v/>
      </c>
      <c r="M79" s="17" t="s">
        <v>72</v>
      </c>
      <c r="N79" s="15">
        <f>'Criterion #4'!C14</f>
        <v>0</v>
      </c>
      <c r="O79" s="15">
        <f>'Criterion #4'!D14</f>
        <v>0</v>
      </c>
      <c r="P79" s="15">
        <f>'Criterion #4'!E14</f>
        <v>0</v>
      </c>
      <c r="Q79" s="15">
        <f>'Criterion #4'!F14</f>
        <v>0</v>
      </c>
      <c r="R79" s="15">
        <f>'Criterion #4'!G14</f>
        <v>0</v>
      </c>
      <c r="S79" s="15">
        <f>'Criterion #4'!H14</f>
        <v>0</v>
      </c>
      <c r="T79" s="15">
        <f>'Criterion #4'!I14</f>
        <v>0</v>
      </c>
    </row>
    <row r="80" spans="2:20" s="10" customFormat="1" ht="30" customHeight="1" x14ac:dyDescent="0.3">
      <c r="B80" s="18" t="s">
        <v>5</v>
      </c>
      <c r="C80" s="19"/>
      <c r="D80" s="30" t="str">
        <f>'Input Variants'!E22</f>
        <v/>
      </c>
      <c r="E80" s="30" t="str">
        <f>'Input Variants'!F22</f>
        <v/>
      </c>
      <c r="F80" s="30" t="str">
        <f>'Input Variants'!G22</f>
        <v/>
      </c>
      <c r="G80" s="30" t="str">
        <f>'Input Variants'!H22</f>
        <v/>
      </c>
      <c r="H80" s="30" t="str">
        <f>'Input Variants'!I22</f>
        <v/>
      </c>
      <c r="I80" s="30" t="str">
        <f>'Input Variants'!J22</f>
        <v/>
      </c>
      <c r="J80" s="30" t="str">
        <f>'Input Variants'!K22</f>
        <v/>
      </c>
      <c r="M80" s="101" t="s">
        <v>71</v>
      </c>
      <c r="N80" s="101">
        <f>'Criterion #4'!C15</f>
        <v>0</v>
      </c>
      <c r="O80" s="101">
        <f>'Criterion #4'!D15</f>
        <v>0</v>
      </c>
      <c r="P80" s="101">
        <f>'Criterion #4'!E15</f>
        <v>0</v>
      </c>
      <c r="Q80" s="101">
        <f>'Criterion #4'!F15</f>
        <v>0</v>
      </c>
      <c r="R80" s="101">
        <f>'Criterion #4'!G15</f>
        <v>0</v>
      </c>
      <c r="S80" s="101">
        <f>'Criterion #4'!H15</f>
        <v>0</v>
      </c>
      <c r="T80" s="101">
        <f>'Criterion #4'!I15</f>
        <v>0</v>
      </c>
    </row>
    <row r="81" spans="2:20" s="10" customFormat="1" ht="30" customHeight="1" x14ac:dyDescent="0.3">
      <c r="B81"/>
      <c r="C81"/>
      <c r="D81"/>
      <c r="E81"/>
      <c r="F81"/>
      <c r="G81" s="67"/>
      <c r="H81" s="67"/>
      <c r="I81" s="67"/>
      <c r="J81" s="67"/>
      <c r="M81" s="101"/>
      <c r="N81" s="101"/>
      <c r="O81" s="101"/>
      <c r="P81" s="101"/>
      <c r="Q81" s="101"/>
      <c r="R81" s="101"/>
      <c r="S81" s="101"/>
      <c r="T81" s="101"/>
    </row>
    <row r="82" spans="2:20" s="27" customFormat="1" ht="30" customHeight="1" x14ac:dyDescent="0.3">
      <c r="B82"/>
      <c r="C82"/>
      <c r="D82"/>
      <c r="E82"/>
      <c r="F82"/>
      <c r="G82"/>
      <c r="H82"/>
      <c r="I82"/>
      <c r="J82"/>
      <c r="M82" s="101"/>
      <c r="N82" s="101"/>
      <c r="O82" s="101"/>
      <c r="P82" s="101"/>
      <c r="Q82" s="101"/>
      <c r="R82" s="101"/>
      <c r="S82" s="101"/>
      <c r="T82" s="101"/>
    </row>
    <row r="83" spans="2:20" s="10" customFormat="1" ht="30" customHeight="1" x14ac:dyDescent="0.3">
      <c r="B83"/>
      <c r="C83"/>
      <c r="D83"/>
      <c r="E83"/>
      <c r="F83"/>
      <c r="G83"/>
      <c r="H83"/>
      <c r="I83"/>
      <c r="J83"/>
      <c r="M83" s="101"/>
      <c r="N83" s="101"/>
      <c r="O83" s="101"/>
      <c r="P83" s="101"/>
      <c r="Q83" s="101"/>
      <c r="R83" s="101"/>
      <c r="S83" s="101"/>
      <c r="T83" s="101"/>
    </row>
    <row r="84" spans="2:20" s="10" customFormat="1" ht="20.100000000000001" customHeight="1" x14ac:dyDescent="0.3">
      <c r="B84" s="70"/>
      <c r="C84" s="70"/>
      <c r="D84" s="70"/>
      <c r="E84" s="70"/>
      <c r="F84" s="70"/>
      <c r="G84" s="70"/>
      <c r="H84" s="70"/>
      <c r="I84" s="70"/>
      <c r="J84" s="70"/>
    </row>
    <row r="85" spans="2:20" s="10" customFormat="1" ht="30" customHeight="1" x14ac:dyDescent="0.3">
      <c r="B85" s="70"/>
      <c r="C85" s="70"/>
      <c r="D85" s="70"/>
      <c r="E85" s="70"/>
      <c r="F85" s="70"/>
      <c r="G85" s="70"/>
      <c r="H85" s="70"/>
      <c r="I85" s="70"/>
      <c r="J85" s="70"/>
    </row>
    <row r="86" spans="2:20" s="10" customFormat="1" ht="30" customHeight="1" x14ac:dyDescent="0.3">
      <c r="B86" s="70"/>
      <c r="C86" s="70"/>
      <c r="D86" s="70"/>
      <c r="E86" s="70"/>
      <c r="F86" s="70"/>
      <c r="G86" s="70"/>
      <c r="H86" s="70"/>
      <c r="I86" s="70"/>
      <c r="J86" s="70"/>
    </row>
    <row r="87" spans="2:20" s="10" customFormat="1" ht="30" customHeight="1" x14ac:dyDescent="0.3">
      <c r="B87" s="70"/>
      <c r="C87" s="70"/>
      <c r="D87" s="70"/>
      <c r="E87" s="70"/>
      <c r="F87" s="70"/>
      <c r="G87" s="70"/>
      <c r="H87" s="70"/>
      <c r="I87" s="70"/>
      <c r="J87" s="70"/>
    </row>
    <row r="88" spans="2:20" s="10" customFormat="1" ht="30" customHeight="1" x14ac:dyDescent="0.3">
      <c r="B88" s="70"/>
      <c r="C88" s="70"/>
      <c r="D88" s="70"/>
      <c r="E88" s="70"/>
      <c r="F88" s="70"/>
      <c r="G88" s="70"/>
      <c r="H88" s="70"/>
      <c r="I88" s="70"/>
      <c r="J88" s="70"/>
    </row>
    <row r="89" spans="2:20" s="10" customFormat="1" ht="30" customHeight="1" x14ac:dyDescent="0.3">
      <c r="B89" s="70"/>
      <c r="C89" s="70"/>
      <c r="D89" s="70"/>
      <c r="E89" s="70"/>
      <c r="F89" s="70"/>
      <c r="G89" s="70"/>
      <c r="H89" s="70"/>
      <c r="I89" s="70"/>
      <c r="J89" s="70"/>
    </row>
    <row r="90" spans="2:20" s="10" customFormat="1" ht="30" customHeight="1" x14ac:dyDescent="0.3">
      <c r="B90" s="70"/>
      <c r="C90" s="70"/>
      <c r="D90" s="70"/>
      <c r="E90" s="70"/>
      <c r="F90" s="70"/>
      <c r="G90" s="70"/>
      <c r="H90" s="70"/>
      <c r="I90" s="70"/>
      <c r="J90" s="70"/>
    </row>
    <row r="91" spans="2:20" s="10" customFormat="1" ht="30" customHeight="1" x14ac:dyDescent="0.3">
      <c r="B91" s="70"/>
      <c r="C91" s="70"/>
      <c r="D91" s="70"/>
      <c r="E91" s="70"/>
      <c r="F91" s="70"/>
      <c r="G91" s="70"/>
      <c r="H91" s="70"/>
      <c r="I91" s="70"/>
      <c r="J91" s="70"/>
    </row>
    <row r="92" spans="2:20" s="10" customFormat="1" ht="30" customHeight="1" x14ac:dyDescent="0.3">
      <c r="B92" s="70"/>
      <c r="C92" s="70"/>
      <c r="D92" s="70"/>
      <c r="E92" s="70"/>
      <c r="F92" s="70"/>
      <c r="G92" s="70"/>
      <c r="H92" s="70"/>
      <c r="I92" s="70"/>
      <c r="J92" s="70"/>
    </row>
    <row r="93" spans="2:20" s="70" customFormat="1" x14ac:dyDescent="0.3">
      <c r="M93" s="10"/>
      <c r="N93" s="10"/>
      <c r="O93" s="10"/>
      <c r="P93" s="10"/>
      <c r="Q93" s="10"/>
      <c r="R93" s="10"/>
      <c r="S93" s="10"/>
      <c r="T93" s="10"/>
    </row>
    <row r="94" spans="2:20" x14ac:dyDescent="0.3">
      <c r="M94" s="10"/>
      <c r="N94" s="10"/>
      <c r="O94" s="10"/>
      <c r="P94" s="10"/>
      <c r="Q94" s="10"/>
      <c r="R94" s="10"/>
      <c r="S94" s="10"/>
      <c r="T94" s="10"/>
    </row>
    <row r="95" spans="2:20" x14ac:dyDescent="0.3">
      <c r="M95" s="10"/>
      <c r="N95" s="10"/>
      <c r="O95" s="10"/>
      <c r="P95" s="10"/>
      <c r="Q95" s="10"/>
      <c r="R95" s="10"/>
      <c r="S95" s="10"/>
      <c r="T95" s="10"/>
    </row>
    <row r="96" spans="2:20" x14ac:dyDescent="0.3">
      <c r="M96" s="10"/>
      <c r="N96" s="10"/>
      <c r="O96" s="10"/>
      <c r="P96" s="10"/>
      <c r="Q96" s="10"/>
      <c r="R96" s="10"/>
      <c r="S96" s="10"/>
      <c r="T96" s="10"/>
    </row>
    <row r="97" spans="13:20" x14ac:dyDescent="0.3">
      <c r="M97" s="10"/>
      <c r="N97" s="10"/>
      <c r="O97" s="10"/>
      <c r="P97" s="10"/>
      <c r="Q97" s="10"/>
      <c r="R97" s="10"/>
      <c r="S97" s="10"/>
      <c r="T97" s="10"/>
    </row>
    <row r="98" spans="13:20" x14ac:dyDescent="0.3">
      <c r="M98" s="10"/>
      <c r="N98" s="10"/>
      <c r="O98" s="10"/>
      <c r="P98" s="10"/>
      <c r="Q98" s="10"/>
      <c r="R98" s="10"/>
      <c r="S98" s="10"/>
      <c r="T98" s="10"/>
    </row>
    <row r="99" spans="13:20" x14ac:dyDescent="0.3">
      <c r="M99" s="10"/>
      <c r="N99" s="10"/>
      <c r="O99" s="10"/>
      <c r="P99" s="10"/>
      <c r="Q99" s="10"/>
      <c r="R99" s="10"/>
      <c r="S99" s="10"/>
      <c r="T99" s="10"/>
    </row>
    <row r="100" spans="13:20" x14ac:dyDescent="0.3">
      <c r="M100" s="10"/>
      <c r="N100" s="10"/>
      <c r="O100" s="10"/>
      <c r="P100" s="10"/>
      <c r="Q100" s="10"/>
      <c r="R100" s="10"/>
      <c r="S100" s="10"/>
      <c r="T100" s="10"/>
    </row>
    <row r="101" spans="13:20" x14ac:dyDescent="0.3">
      <c r="M101" s="10"/>
      <c r="N101" s="10"/>
      <c r="O101" s="10"/>
      <c r="P101" s="10"/>
      <c r="Q101" s="10"/>
      <c r="R101" s="10"/>
      <c r="S101" s="10"/>
      <c r="T101" s="10"/>
    </row>
    <row r="102" spans="13:20" x14ac:dyDescent="0.3">
      <c r="M102" s="10"/>
      <c r="N102" s="10"/>
      <c r="O102" s="10"/>
      <c r="P102" s="10"/>
      <c r="Q102" s="10"/>
      <c r="R102" s="10"/>
      <c r="S102" s="10"/>
      <c r="T102" s="10"/>
    </row>
    <row r="103" spans="13:20" x14ac:dyDescent="0.3">
      <c r="M103" s="70"/>
      <c r="N103" s="70"/>
      <c r="O103" s="70"/>
      <c r="P103" s="70"/>
      <c r="Q103" s="70"/>
      <c r="R103" s="70"/>
      <c r="S103" s="70"/>
      <c r="T103" s="70"/>
    </row>
    <row r="106" spans="13:20" ht="15.6" x14ac:dyDescent="0.3">
      <c r="M106" s="13"/>
      <c r="N106" s="13"/>
      <c r="O106" s="13"/>
      <c r="P106" s="13"/>
      <c r="Q106" s="13"/>
      <c r="R106" s="13"/>
      <c r="S106" s="13"/>
      <c r="T106" s="13"/>
    </row>
    <row r="107" spans="13:20" x14ac:dyDescent="0.3">
      <c r="M107" s="10"/>
      <c r="N107" s="10"/>
      <c r="O107" s="10"/>
      <c r="P107" s="10"/>
      <c r="Q107" s="10"/>
      <c r="R107" s="10"/>
      <c r="S107" s="10"/>
      <c r="T107" s="10"/>
    </row>
    <row r="108" spans="13:20" x14ac:dyDescent="0.3">
      <c r="M108" s="10"/>
      <c r="N108" s="10"/>
      <c r="O108" s="10"/>
      <c r="P108" s="10"/>
      <c r="Q108" s="10"/>
      <c r="R108" s="10"/>
      <c r="S108" s="10"/>
      <c r="T108" s="10"/>
    </row>
    <row r="109" spans="13:20" x14ac:dyDescent="0.3">
      <c r="M109" s="10"/>
      <c r="N109" s="10"/>
      <c r="O109" s="10"/>
      <c r="P109" s="10"/>
      <c r="Q109" s="10"/>
      <c r="R109" s="10"/>
      <c r="S109" s="10"/>
      <c r="T109" s="10"/>
    </row>
    <row r="110" spans="13:20" x14ac:dyDescent="0.3">
      <c r="M110" s="10"/>
      <c r="N110" s="10"/>
      <c r="O110" s="10"/>
      <c r="P110" s="10"/>
      <c r="Q110" s="10"/>
      <c r="R110" s="10"/>
      <c r="S110" s="10"/>
      <c r="T110" s="10"/>
    </row>
    <row r="111" spans="13:20" x14ac:dyDescent="0.3">
      <c r="M111" s="10"/>
      <c r="N111" s="10"/>
      <c r="O111" s="10"/>
      <c r="P111" s="10"/>
      <c r="Q111" s="10"/>
      <c r="R111" s="10"/>
      <c r="S111" s="10"/>
      <c r="T111" s="10"/>
    </row>
    <row r="112" spans="13:20" x14ac:dyDescent="0.3">
      <c r="M112" s="10"/>
      <c r="N112" s="10"/>
      <c r="O112" s="10"/>
      <c r="P112" s="10"/>
      <c r="Q112" s="10"/>
      <c r="R112" s="10"/>
      <c r="S112" s="10"/>
      <c r="T112" s="10"/>
    </row>
    <row r="113" spans="13:20" x14ac:dyDescent="0.3">
      <c r="M113" s="27"/>
      <c r="N113" s="27"/>
      <c r="O113" s="27"/>
      <c r="P113" s="27"/>
      <c r="Q113" s="27"/>
      <c r="R113" s="27"/>
      <c r="S113" s="27"/>
      <c r="T113" s="27"/>
    </row>
    <row r="114" spans="13:20" x14ac:dyDescent="0.3">
      <c r="M114" s="10"/>
      <c r="N114" s="10"/>
      <c r="O114" s="10"/>
      <c r="P114" s="10"/>
      <c r="Q114" s="10"/>
      <c r="R114" s="10"/>
      <c r="S114" s="10"/>
      <c r="T114" s="10"/>
    </row>
    <row r="115" spans="13:20" x14ac:dyDescent="0.3">
      <c r="M115" s="10"/>
      <c r="N115" s="10"/>
      <c r="O115" s="10"/>
      <c r="P115" s="10"/>
      <c r="Q115" s="10"/>
      <c r="R115" s="10"/>
      <c r="S115" s="10"/>
      <c r="T115" s="10"/>
    </row>
    <row r="116" spans="13:20" x14ac:dyDescent="0.3">
      <c r="M116" s="10"/>
      <c r="N116" s="10"/>
      <c r="O116" s="10"/>
      <c r="P116" s="10"/>
      <c r="Q116" s="10"/>
      <c r="R116" s="10"/>
      <c r="S116" s="10"/>
      <c r="T116" s="10"/>
    </row>
    <row r="117" spans="13:20" x14ac:dyDescent="0.3">
      <c r="M117" s="10"/>
      <c r="N117" s="10"/>
      <c r="O117" s="10"/>
      <c r="P117" s="10"/>
      <c r="Q117" s="10"/>
      <c r="R117" s="10"/>
      <c r="S117" s="10"/>
      <c r="T117" s="10"/>
    </row>
    <row r="118" spans="13:20" x14ac:dyDescent="0.3">
      <c r="M118" s="10"/>
      <c r="N118" s="10"/>
      <c r="O118" s="10"/>
      <c r="P118" s="10"/>
      <c r="Q118" s="10"/>
      <c r="R118" s="10"/>
      <c r="S118" s="10"/>
      <c r="T118" s="10"/>
    </row>
    <row r="119" spans="13:20" x14ac:dyDescent="0.3">
      <c r="M119" s="10"/>
      <c r="N119" s="10"/>
      <c r="O119" s="10"/>
      <c r="P119" s="10"/>
      <c r="Q119" s="10"/>
      <c r="R119" s="10"/>
      <c r="S119" s="10"/>
      <c r="T119" s="10"/>
    </row>
    <row r="120" spans="13:20" x14ac:dyDescent="0.3">
      <c r="M120" s="10"/>
      <c r="N120" s="10"/>
      <c r="O120" s="10"/>
      <c r="P120" s="10"/>
      <c r="Q120" s="10"/>
      <c r="R120" s="10"/>
      <c r="S120" s="10"/>
      <c r="T120" s="10"/>
    </row>
    <row r="121" spans="13:20" x14ac:dyDescent="0.3">
      <c r="M121" s="10"/>
      <c r="N121" s="10"/>
      <c r="O121" s="10"/>
      <c r="P121" s="10"/>
      <c r="Q121" s="10"/>
      <c r="R121" s="10"/>
      <c r="S121" s="10"/>
      <c r="T121" s="10"/>
    </row>
    <row r="122" spans="13:20" x14ac:dyDescent="0.3">
      <c r="M122" s="10"/>
      <c r="N122" s="10"/>
      <c r="O122" s="10"/>
      <c r="P122" s="10"/>
      <c r="Q122" s="10"/>
      <c r="R122" s="10"/>
      <c r="S122" s="10"/>
      <c r="T122" s="10"/>
    </row>
    <row r="123" spans="13:20" x14ac:dyDescent="0.3">
      <c r="M123" s="10"/>
      <c r="N123" s="10"/>
      <c r="O123" s="10"/>
      <c r="P123" s="10"/>
      <c r="Q123" s="10"/>
      <c r="R123" s="10"/>
      <c r="S123" s="10"/>
      <c r="T123" s="10"/>
    </row>
  </sheetData>
  <sheetProtection password="EE2C" sheet="1" objects="1" scenarios="1"/>
  <mergeCells count="134">
    <mergeCell ref="M16:T16"/>
    <mergeCell ref="M17:M20"/>
    <mergeCell ref="N17:N20"/>
    <mergeCell ref="O17:O20"/>
    <mergeCell ref="C42:J42"/>
    <mergeCell ref="C6:J6"/>
    <mergeCell ref="C7:J7"/>
    <mergeCell ref="C8:J8"/>
    <mergeCell ref="B40:J40"/>
    <mergeCell ref="C41:J41"/>
    <mergeCell ref="P17:P20"/>
    <mergeCell ref="Q17:Q20"/>
    <mergeCell ref="M34:M37"/>
    <mergeCell ref="N34:N37"/>
    <mergeCell ref="T42:T45"/>
    <mergeCell ref="Q8:Q11"/>
    <mergeCell ref="R8:R11"/>
    <mergeCell ref="S8:S11"/>
    <mergeCell ref="T8:T11"/>
    <mergeCell ref="M8:M11"/>
    <mergeCell ref="N8:N11"/>
    <mergeCell ref="O8:O11"/>
    <mergeCell ref="P8:P11"/>
    <mergeCell ref="R17:R20"/>
    <mergeCell ref="C4:J4"/>
    <mergeCell ref="C5:J5"/>
    <mergeCell ref="C58:J58"/>
    <mergeCell ref="C59:J59"/>
    <mergeCell ref="C52:J52"/>
    <mergeCell ref="C53:J53"/>
    <mergeCell ref="C54:J54"/>
    <mergeCell ref="C55:J55"/>
    <mergeCell ref="C48:J48"/>
    <mergeCell ref="C49:J49"/>
    <mergeCell ref="C50:J50"/>
    <mergeCell ref="C51:J51"/>
    <mergeCell ref="C56:J56"/>
    <mergeCell ref="C57:J57"/>
    <mergeCell ref="C47:J47"/>
    <mergeCell ref="C43:J43"/>
    <mergeCell ref="C44:J44"/>
    <mergeCell ref="B45:J45"/>
    <mergeCell ref="C46:J46"/>
    <mergeCell ref="S17:S20"/>
    <mergeCell ref="T17:T20"/>
    <mergeCell ref="M22:M25"/>
    <mergeCell ref="N22:N25"/>
    <mergeCell ref="O22:O25"/>
    <mergeCell ref="P22:P25"/>
    <mergeCell ref="Q22:Q25"/>
    <mergeCell ref="R22:R25"/>
    <mergeCell ref="S22:S25"/>
    <mergeCell ref="T22:T25"/>
    <mergeCell ref="M28:T28"/>
    <mergeCell ref="M29:M32"/>
    <mergeCell ref="N29:N32"/>
    <mergeCell ref="O29:O32"/>
    <mergeCell ref="P29:P32"/>
    <mergeCell ref="Q29:Q32"/>
    <mergeCell ref="R29:R32"/>
    <mergeCell ref="S29:S32"/>
    <mergeCell ref="T29:T32"/>
    <mergeCell ref="S34:S37"/>
    <mergeCell ref="T34:T37"/>
    <mergeCell ref="M41:T41"/>
    <mergeCell ref="M42:M45"/>
    <mergeCell ref="N42:N45"/>
    <mergeCell ref="O42:O45"/>
    <mergeCell ref="P42:P45"/>
    <mergeCell ref="Q42:Q45"/>
    <mergeCell ref="R42:R45"/>
    <mergeCell ref="S42:S45"/>
    <mergeCell ref="O34:O37"/>
    <mergeCell ref="P34:P37"/>
    <mergeCell ref="Q34:Q37"/>
    <mergeCell ref="R34:R37"/>
    <mergeCell ref="Q47:Q50"/>
    <mergeCell ref="R47:R50"/>
    <mergeCell ref="S47:S50"/>
    <mergeCell ref="T47:T50"/>
    <mergeCell ref="M47:M50"/>
    <mergeCell ref="N47:N50"/>
    <mergeCell ref="O47:O50"/>
    <mergeCell ref="P47:P50"/>
    <mergeCell ref="M62:T62"/>
    <mergeCell ref="M53:P53"/>
    <mergeCell ref="M64:M66"/>
    <mergeCell ref="N64:N66"/>
    <mergeCell ref="O64:O66"/>
    <mergeCell ref="P64:P66"/>
    <mergeCell ref="Q64:Q66"/>
    <mergeCell ref="R64:R66"/>
    <mergeCell ref="S64:S66"/>
    <mergeCell ref="T64:T66"/>
    <mergeCell ref="Q67:Q69"/>
    <mergeCell ref="R67:R69"/>
    <mergeCell ref="S67:S69"/>
    <mergeCell ref="T67:T69"/>
    <mergeCell ref="M67:M69"/>
    <mergeCell ref="N67:N69"/>
    <mergeCell ref="O67:O69"/>
    <mergeCell ref="P67:P69"/>
    <mergeCell ref="Q70:Q72"/>
    <mergeCell ref="R70:R72"/>
    <mergeCell ref="S70:S72"/>
    <mergeCell ref="T70:T72"/>
    <mergeCell ref="M70:M72"/>
    <mergeCell ref="N70:N72"/>
    <mergeCell ref="O70:O72"/>
    <mergeCell ref="P70:P72"/>
    <mergeCell ref="Q73:Q75"/>
    <mergeCell ref="R73:R75"/>
    <mergeCell ref="S73:S75"/>
    <mergeCell ref="T73:T75"/>
    <mergeCell ref="M73:M75"/>
    <mergeCell ref="N73:N75"/>
    <mergeCell ref="O73:O75"/>
    <mergeCell ref="P73:P75"/>
    <mergeCell ref="Q76:Q78"/>
    <mergeCell ref="R76:R78"/>
    <mergeCell ref="S76:S78"/>
    <mergeCell ref="T76:T78"/>
    <mergeCell ref="M76:M78"/>
    <mergeCell ref="N76:N78"/>
    <mergeCell ref="O76:O78"/>
    <mergeCell ref="P76:P78"/>
    <mergeCell ref="Q80:Q83"/>
    <mergeCell ref="R80:R83"/>
    <mergeCell ref="S80:S83"/>
    <mergeCell ref="T80:T83"/>
    <mergeCell ref="M80:M83"/>
    <mergeCell ref="N80:N83"/>
    <mergeCell ref="O80:O83"/>
    <mergeCell ref="P80:P83"/>
  </mergeCells>
  <phoneticPr fontId="2" type="noConversion"/>
  <conditionalFormatting sqref="N60:P60 N12:P12 G73:J77 D73:F76">
    <cfRule type="cellIs" dxfId="2" priority="1" stopIfTrue="1" operator="notBetween">
      <formula>0</formula>
      <formula>25</formula>
    </cfRule>
  </conditionalFormatting>
  <conditionalFormatting sqref="D71:J72 P54:P59">
    <cfRule type="cellIs" dxfId="1" priority="2" stopIfTrue="1" operator="notBetween">
      <formula>0</formula>
      <formula>100</formula>
    </cfRule>
  </conditionalFormatting>
  <conditionalFormatting sqref="D65:J67">
    <cfRule type="cellIs" dxfId="0" priority="3" stopIfTrue="1" operator="lessThan">
      <formula>0</formula>
    </cfRule>
  </conditionalFormatting>
  <dataValidations count="1">
    <dataValidation type="list" allowBlank="1" showInputMessage="1" showErrorMessage="1" promptTitle="bonus environnemental" prompt="0 - très mauvais_x000a_5 - mauvais_x000a_10 - moyen_x000a_15 - bon_x000a_20 - très bon_x000a_25 - excellent" sqref="N60:P60">
      <formula1>$Q$1:$Q$6</formula1>
    </dataValidation>
  </dataValidations>
  <pageMargins left="0.78740157480314965" right="0.78740157480314965" top="0.98425196850393704" bottom="0.98425196850393704" header="0.51181102362204722" footer="0.51181102362204722"/>
  <pageSetup paperSize="9" scale="40" fitToHeight="4" orientation="portrait" r:id="rId1"/>
  <headerFooter alignWithMargins="0">
    <oddFooter>&amp;LBATNEEC_tool_v1.1&amp;C&amp;P&amp;R&amp;D</oddFooter>
  </headerFooter>
  <rowBreaks count="1" manualBreakCount="1">
    <brk id="37" max="20" man="1"/>
  </rowBreaks>
  <colBreaks count="1" manualBreakCount="1">
    <brk id="11" max="83" man="1"/>
  </colBreaks>
  <drawing r:id="rId2"/>
  <legacyDrawing r:id="rId3"/>
  <controls>
    <mc:AlternateContent xmlns:mc="http://schemas.openxmlformats.org/markup-compatibility/2006">
      <mc:Choice Requires="x14">
        <control shapeId="11269" r:id="rId4" name="Label1">
          <controlPr defaultSize="0" autoLine="0" r:id="rId5">
            <anchor moveWithCells="1">
              <from>
                <xdr:col>5</xdr:col>
                <xdr:colOff>274320</xdr:colOff>
                <xdr:row>25</xdr:row>
                <xdr:rowOff>342900</xdr:rowOff>
              </from>
              <to>
                <xdr:col>5</xdr:col>
                <xdr:colOff>2506980</xdr:colOff>
                <xdr:row>26</xdr:row>
                <xdr:rowOff>167640</xdr:rowOff>
              </to>
            </anchor>
          </controlPr>
        </control>
      </mc:Choice>
      <mc:Fallback>
        <control shapeId="11269" r:id="rId4" name="Label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Lisez-moi</vt:lpstr>
      <vt:lpstr>Input Project</vt:lpstr>
      <vt:lpstr>Input Variants</vt:lpstr>
      <vt:lpstr>Indirect cost</vt:lpstr>
      <vt:lpstr>Criterion #1</vt:lpstr>
      <vt:lpstr>Criterion #2</vt:lpstr>
      <vt:lpstr>Criterion #3</vt:lpstr>
      <vt:lpstr>Criterion #4</vt:lpstr>
      <vt:lpstr>Output</vt:lpstr>
      <vt:lpstr>Blad7</vt:lpstr>
      <vt:lpstr>'Lisez-moi'!Organisatie_naam</vt:lpstr>
      <vt:lpstr>'Input Project'!Zone_d_impression</vt:lpstr>
      <vt:lpstr>'Lisez-moi'!Zone_d_impression</vt:lpstr>
      <vt:lpstr>Output!Zone_d_impression</vt:lpstr>
    </vt:vector>
  </TitlesOfParts>
  <Company>Antea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d08685</dc:creator>
  <cp:lastModifiedBy>SCHOONEJANS Jérôme</cp:lastModifiedBy>
  <cp:lastPrinted>2015-01-21T09:46:21Z</cp:lastPrinted>
  <dcterms:created xsi:type="dcterms:W3CDTF">2014-12-11T12:20:01Z</dcterms:created>
  <dcterms:modified xsi:type="dcterms:W3CDTF">2019-09-24T08:12:19Z</dcterms:modified>
</cp:coreProperties>
</file>