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2760" windowWidth="10110" windowHeight="9495" activeTab="0"/>
  </bookViews>
  <sheets>
    <sheet name="supply_and_consumption" sheetId="1" r:id="rId1"/>
    <sheet name="2021_by_sector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<sst xmlns="http://schemas.openxmlformats.org/spreadsheetml/2006/main" count="56" uniqueCount="49">
  <si>
    <t>Waterverbruik van de abonnees</t>
  </si>
  <si>
    <t>Waterbevoorrading van het BHG: winningen in BHG</t>
  </si>
  <si>
    <t>Waterbevoorrading van BHG : winningen buiten BHG</t>
  </si>
  <si>
    <t>Bevolking</t>
  </si>
  <si>
    <t xml:space="preserve">Consommation en eau des abonnés </t>
  </si>
  <si>
    <t>Approvisionnement en eau de la RBC : captages en RBC</t>
  </si>
  <si>
    <t>Approvisionnement en eau de la RBC : captages hors RBC</t>
  </si>
  <si>
    <t>Population</t>
  </si>
  <si>
    <t xml:space="preserve">% waterverbruik door tertiaire sector 
</t>
  </si>
  <si>
    <t>% totaal waterverbruik</t>
  </si>
  <si>
    <t>% consommation en eau du secteur tertiaire</t>
  </si>
  <si>
    <t>% consommation en eau globale</t>
  </si>
  <si>
    <t>HoReCa</t>
  </si>
  <si>
    <t>Commerces de gros et de détail (y compris commerces auto)</t>
  </si>
  <si>
    <t>Groot-en detailhandel (met inbegrip van autohandel)</t>
  </si>
  <si>
    <t>Education</t>
  </si>
  <si>
    <t>Onderwijs</t>
  </si>
  <si>
    <t>Services aux entreprises</t>
  </si>
  <si>
    <t>Activités récréatives, culturelles et sportives</t>
  </si>
  <si>
    <t>Autres</t>
  </si>
  <si>
    <t>Andere</t>
  </si>
  <si>
    <t>TOTAL (secteur tertiaire)</t>
  </si>
  <si>
    <t>TOTAAL (tertiaire sector)</t>
  </si>
  <si>
    <t>TOTAL (tous secteurs)</t>
  </si>
  <si>
    <t>TOTAAL (alle sectoren)</t>
  </si>
  <si>
    <t>*  Classification NACE 2003</t>
  </si>
  <si>
    <t>** Classificatie NACE 2003</t>
  </si>
  <si>
    <t>Secteur</t>
  </si>
  <si>
    <t>Sector</t>
  </si>
  <si>
    <t>Consommation en eau de distribution du secteur (m3) *</t>
  </si>
  <si>
    <t>Drinkwaterverbruik door de sector (m3) **</t>
  </si>
  <si>
    <t>Secteur domestique</t>
  </si>
  <si>
    <t>Secteur industriel</t>
  </si>
  <si>
    <t>Secteur tertiaire</t>
  </si>
  <si>
    <t>Indéfini</t>
  </si>
  <si>
    <t>Tertiaire sector</t>
  </si>
  <si>
    <t>Industriële sector</t>
  </si>
  <si>
    <t>Secteur primaire</t>
  </si>
  <si>
    <t>Primaire sector</t>
  </si>
  <si>
    <t>Huishoudelijke sector</t>
  </si>
  <si>
    <t>Onbepaald</t>
  </si>
  <si>
    <t>Santé et action sociale</t>
  </si>
  <si>
    <t>Gezondheidszorg en maatschappelijke dienstverlening</t>
  </si>
  <si>
    <t>Administration publique et défense, Organismes extra-territoriaux</t>
  </si>
  <si>
    <t>Openbaar bestuur en defensie, Extraterritoriale organisaties en lichamen</t>
  </si>
  <si>
    <t>Recreatie, cultuur en sport</t>
  </si>
  <si>
    <t>Diensten aan bedrijven</t>
  </si>
  <si>
    <t>Services aux personnes (y compris lavoirs)</t>
  </si>
  <si>
    <t>Persoonlijke diensten (met inbegrip van wasserijen)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</si>
</sst>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  <numFmt numFmtId="181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7" fillId="29" borderId="0" applyNumberFormat="0" applyBorder="0" applyAlignment="0" applyProtection="0"/>
    <xf numFmtId="0" fontId="20" fillId="30" borderId="3" applyNumberFormat="0" applyFont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180" fontId="0" fillId="0" borderId="0" xfId="0" applyNumberFormat="1" applyAlignment="1">
      <alignment wrapText="1"/>
    </xf>
    <xf numFmtId="0" fontId="0" fillId="33" borderId="0" xfId="0" applyFill="1" applyAlignment="1">
      <alignment horizontal="left" wrapText="1"/>
    </xf>
    <xf numFmtId="0" fontId="0" fillId="34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81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 wrapText="1"/>
    </xf>
    <xf numFmtId="3" fontId="0" fillId="34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 horizontal="center" vertical="center" wrapText="1"/>
    </xf>
    <xf numFmtId="9" fontId="0" fillId="34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9" fontId="0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LU_2015_Appro_ConsoAbo_nlf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LLU_2015_Conso2014BySector_nlf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approvisionnementRBC"/>
      <sheetName val="G_approvisionnementRBC"/>
      <sheetName val="G_approvisionnement_N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G_Detail_SectorIII _nl"/>
      <sheetName val="G_Detail_SectorIII _fr"/>
      <sheetName val="pour_csv_nlf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9">
      <selection activeCell="E30" sqref="E30"/>
    </sheetView>
  </sheetViews>
  <sheetFormatPr defaultColWidth="11.421875" defaultRowHeight="12.75"/>
  <cols>
    <col min="1" max="1" width="7.57421875" style="16" customWidth="1"/>
    <col min="2" max="2" width="17.7109375" style="0" customWidth="1"/>
    <col min="3" max="3" width="18.140625" style="0" customWidth="1"/>
    <col min="4" max="4" width="18.421875" style="0" customWidth="1"/>
    <col min="7" max="7" width="11.57421875" style="1" customWidth="1"/>
  </cols>
  <sheetData>
    <row r="1" spans="2:7" s="2" customFormat="1" ht="38.25">
      <c r="B1" s="3" t="s">
        <v>0</v>
      </c>
      <c r="C1" s="3" t="s">
        <v>1</v>
      </c>
      <c r="D1" s="3" t="s">
        <v>2</v>
      </c>
      <c r="E1" s="3" t="s">
        <v>3</v>
      </c>
      <c r="G1" s="4"/>
    </row>
    <row r="2" spans="1:5" ht="38.25">
      <c r="A2" s="5"/>
      <c r="B2" s="3" t="s">
        <v>4</v>
      </c>
      <c r="C2" s="3" t="s">
        <v>5</v>
      </c>
      <c r="D2" s="3" t="s">
        <v>6</v>
      </c>
      <c r="E2" s="3" t="s">
        <v>7</v>
      </c>
    </row>
    <row r="3" spans="1:7" ht="12.75">
      <c r="A3" s="6">
        <v>1995</v>
      </c>
      <c r="B3" s="7">
        <v>59165485</v>
      </c>
      <c r="C3" s="8">
        <v>2311748</v>
      </c>
      <c r="D3" s="8">
        <v>64777032</v>
      </c>
      <c r="E3" s="9">
        <v>951580</v>
      </c>
      <c r="G3" s="10"/>
    </row>
    <row r="4" spans="1:7" ht="12.75">
      <c r="A4" s="6">
        <v>1996</v>
      </c>
      <c r="B4" s="7">
        <v>57837225</v>
      </c>
      <c r="C4" s="8">
        <v>2415149</v>
      </c>
      <c r="D4" s="8">
        <v>63298281</v>
      </c>
      <c r="E4" s="9">
        <v>948122</v>
      </c>
      <c r="G4" s="10"/>
    </row>
    <row r="5" spans="1:7" ht="12.75">
      <c r="A5" s="6">
        <v>1997</v>
      </c>
      <c r="B5" s="7">
        <v>56853808</v>
      </c>
      <c r="C5" s="8">
        <v>2224057</v>
      </c>
      <c r="D5" s="8">
        <v>62551586</v>
      </c>
      <c r="E5" s="9">
        <v>950597</v>
      </c>
      <c r="G5" s="10"/>
    </row>
    <row r="6" spans="1:7" ht="12.75">
      <c r="A6" s="6">
        <v>1998</v>
      </c>
      <c r="B6" s="7">
        <v>56310158</v>
      </c>
      <c r="C6" s="8">
        <v>2155829</v>
      </c>
      <c r="D6" s="8">
        <v>62086810</v>
      </c>
      <c r="E6" s="9">
        <v>953175</v>
      </c>
      <c r="G6" s="10"/>
    </row>
    <row r="7" spans="1:7" ht="12.75">
      <c r="A7" s="6">
        <v>1999</v>
      </c>
      <c r="B7" s="7">
        <v>56428534</v>
      </c>
      <c r="C7" s="8">
        <v>2261554</v>
      </c>
      <c r="D7" s="8">
        <v>63413670</v>
      </c>
      <c r="E7" s="9">
        <v>954460</v>
      </c>
      <c r="G7" s="10"/>
    </row>
    <row r="8" spans="1:7" ht="12.75">
      <c r="A8" s="6">
        <v>2000</v>
      </c>
      <c r="B8" s="7">
        <v>58162848</v>
      </c>
      <c r="C8" s="8">
        <v>2276599</v>
      </c>
      <c r="D8" s="8">
        <v>64835443</v>
      </c>
      <c r="E8" s="9">
        <v>959318</v>
      </c>
      <c r="G8" s="10"/>
    </row>
    <row r="9" spans="1:7" ht="12.75">
      <c r="A9" s="6">
        <v>2001</v>
      </c>
      <c r="B9" s="7">
        <v>59640844</v>
      </c>
      <c r="C9" s="8">
        <v>2257946</v>
      </c>
      <c r="D9" s="8">
        <v>65895281</v>
      </c>
      <c r="E9" s="9">
        <v>964405</v>
      </c>
      <c r="G9" s="10"/>
    </row>
    <row r="10" spans="1:7" ht="12.75">
      <c r="A10" s="6">
        <v>2002</v>
      </c>
      <c r="B10" s="7">
        <v>59637235</v>
      </c>
      <c r="C10" s="8">
        <v>2501802</v>
      </c>
      <c r="D10" s="8">
        <v>66334327</v>
      </c>
      <c r="E10" s="9">
        <v>978384</v>
      </c>
      <c r="G10" s="10"/>
    </row>
    <row r="11" spans="1:7" ht="12.75">
      <c r="A11" s="6">
        <v>2003</v>
      </c>
      <c r="B11" s="7">
        <v>60834976</v>
      </c>
      <c r="C11" s="8">
        <v>2633859</v>
      </c>
      <c r="D11" s="8">
        <v>66844102</v>
      </c>
      <c r="E11" s="9">
        <v>992041</v>
      </c>
      <c r="G11" s="10"/>
    </row>
    <row r="12" spans="1:7" ht="12.75">
      <c r="A12" s="6">
        <v>2004</v>
      </c>
      <c r="B12" s="7">
        <v>61293558</v>
      </c>
      <c r="C12" s="8">
        <v>2423025</v>
      </c>
      <c r="D12" s="8">
        <v>66123396</v>
      </c>
      <c r="E12" s="9">
        <v>999899</v>
      </c>
      <c r="G12" s="10"/>
    </row>
    <row r="13" spans="1:7" ht="12.75">
      <c r="A13" s="6">
        <v>2005</v>
      </c>
      <c r="B13" s="7">
        <v>60312148</v>
      </c>
      <c r="C13" s="8">
        <v>2262988</v>
      </c>
      <c r="D13" s="8">
        <v>66068382</v>
      </c>
      <c r="E13" s="9">
        <v>1006749</v>
      </c>
      <c r="G13" s="10"/>
    </row>
    <row r="14" spans="1:7" ht="12.75">
      <c r="A14" s="6">
        <v>2006</v>
      </c>
      <c r="B14" s="7">
        <v>59955781</v>
      </c>
      <c r="C14" s="8">
        <v>2240170</v>
      </c>
      <c r="D14" s="8">
        <v>66008153</v>
      </c>
      <c r="E14" s="9">
        <v>1018804</v>
      </c>
      <c r="G14" s="10"/>
    </row>
    <row r="15" spans="1:7" ht="12.75">
      <c r="A15" s="6">
        <v>2007</v>
      </c>
      <c r="B15" s="7">
        <v>59223392</v>
      </c>
      <c r="C15" s="8">
        <v>2211224</v>
      </c>
      <c r="D15" s="8">
        <v>65224791</v>
      </c>
      <c r="E15" s="9">
        <v>1031215</v>
      </c>
      <c r="G15" s="10"/>
    </row>
    <row r="16" spans="1:7" ht="12.75">
      <c r="A16" s="6">
        <v>2008</v>
      </c>
      <c r="B16" s="7">
        <v>59141488</v>
      </c>
      <c r="C16" s="8">
        <v>1837342</v>
      </c>
      <c r="D16" s="8">
        <v>65096095</v>
      </c>
      <c r="E16" s="9">
        <v>1048491</v>
      </c>
      <c r="G16" s="10"/>
    </row>
    <row r="17" spans="1:7" ht="12.75">
      <c r="A17" s="6">
        <v>2009</v>
      </c>
      <c r="B17" s="7">
        <v>60203367</v>
      </c>
      <c r="C17" s="8">
        <v>1780949</v>
      </c>
      <c r="D17" s="8">
        <v>66424173</v>
      </c>
      <c r="E17" s="9">
        <v>1068532</v>
      </c>
      <c r="G17" s="10"/>
    </row>
    <row r="18" spans="1:7" ht="12.75">
      <c r="A18" s="6">
        <v>2010</v>
      </c>
      <c r="B18" s="7">
        <v>58018752</v>
      </c>
      <c r="C18" s="10">
        <v>1791277</v>
      </c>
      <c r="D18" s="10">
        <v>67153548</v>
      </c>
      <c r="E18" s="9">
        <v>1089538</v>
      </c>
      <c r="G18" s="10"/>
    </row>
    <row r="19" spans="1:7" ht="12.75">
      <c r="A19" s="6">
        <v>2011</v>
      </c>
      <c r="B19" s="7">
        <v>60245792</v>
      </c>
      <c r="C19" s="10">
        <v>1748373</v>
      </c>
      <c r="D19" s="10">
        <v>66391774</v>
      </c>
      <c r="E19" s="9">
        <v>1119088</v>
      </c>
      <c r="G19" s="10"/>
    </row>
    <row r="20" spans="1:7" ht="12.75">
      <c r="A20" s="6">
        <v>2012</v>
      </c>
      <c r="B20" s="7">
        <v>58676383</v>
      </c>
      <c r="C20" s="10">
        <v>1791923</v>
      </c>
      <c r="D20" s="10">
        <v>66808714</v>
      </c>
      <c r="E20" s="11">
        <v>1138854</v>
      </c>
      <c r="G20" s="10"/>
    </row>
    <row r="21" spans="1:7" ht="12.75">
      <c r="A21" s="6">
        <v>2013</v>
      </c>
      <c r="B21" s="11">
        <v>59926802</v>
      </c>
      <c r="C21" s="11">
        <v>2055662</v>
      </c>
      <c r="D21" s="11">
        <v>67069433</v>
      </c>
      <c r="E21" s="11">
        <v>1154635</v>
      </c>
      <c r="G21" s="10"/>
    </row>
    <row r="22" spans="1:7" ht="12.75">
      <c r="A22" s="6">
        <v>2014</v>
      </c>
      <c r="B22" s="11">
        <v>60983902</v>
      </c>
      <c r="C22" s="11">
        <v>2140434</v>
      </c>
      <c r="D22" s="11">
        <v>66604524</v>
      </c>
      <c r="E22" s="11">
        <v>1163486</v>
      </c>
      <c r="G22" s="10"/>
    </row>
    <row r="23" spans="1:7" ht="12.75">
      <c r="A23" s="6">
        <v>2015</v>
      </c>
      <c r="B23" s="11">
        <v>59364134</v>
      </c>
      <c r="C23" s="11">
        <v>2086143</v>
      </c>
      <c r="D23" s="11">
        <v>66228171</v>
      </c>
      <c r="E23" s="11">
        <v>1175173</v>
      </c>
      <c r="G23" s="10"/>
    </row>
    <row r="24" spans="1:8" ht="12.75">
      <c r="A24" s="6">
        <v>2016</v>
      </c>
      <c r="B24" s="11">
        <v>59376423</v>
      </c>
      <c r="C24" s="11">
        <v>1980788</v>
      </c>
      <c r="D24" s="11">
        <v>65928289</v>
      </c>
      <c r="E24" s="11">
        <v>1187890</v>
      </c>
      <c r="G24" s="10"/>
      <c r="H24" s="14"/>
    </row>
    <row r="25" spans="1:7" ht="12.75">
      <c r="A25" s="6">
        <v>2017</v>
      </c>
      <c r="B25" s="11">
        <v>59513418</v>
      </c>
      <c r="C25" s="11">
        <v>2031209</v>
      </c>
      <c r="D25" s="11">
        <v>66211941</v>
      </c>
      <c r="E25" s="11">
        <v>1191604</v>
      </c>
      <c r="G25" s="10"/>
    </row>
    <row r="26" spans="1:7" ht="12.75">
      <c r="A26" s="6">
        <v>2018</v>
      </c>
      <c r="B26" s="11">
        <v>59317300</v>
      </c>
      <c r="C26" s="11">
        <v>2021260</v>
      </c>
      <c r="D26" s="11">
        <v>66799202</v>
      </c>
      <c r="E26" s="11">
        <v>1198726</v>
      </c>
      <c r="G26" s="10"/>
    </row>
    <row r="27" spans="1:7" ht="12.75">
      <c r="A27" s="6">
        <v>2019</v>
      </c>
      <c r="B27" s="11">
        <v>60230110</v>
      </c>
      <c r="C27" s="11">
        <v>1978192</v>
      </c>
      <c r="D27" s="11">
        <v>65984317</v>
      </c>
      <c r="E27" s="11">
        <v>1208542</v>
      </c>
      <c r="G27" s="10"/>
    </row>
    <row r="28" spans="1:7" ht="12.75">
      <c r="A28" s="6">
        <v>2020</v>
      </c>
      <c r="B28" s="11">
        <v>58997782</v>
      </c>
      <c r="C28" s="11">
        <v>1824795</v>
      </c>
      <c r="D28" s="11">
        <v>66552982</v>
      </c>
      <c r="E28" s="11">
        <v>1218255</v>
      </c>
      <c r="G28" s="10"/>
    </row>
    <row r="29" spans="1:5" ht="12.75">
      <c r="A29" s="6">
        <v>2021</v>
      </c>
      <c r="B29" s="11">
        <v>59670003</v>
      </c>
      <c r="C29" s="11">
        <v>1786171</v>
      </c>
      <c r="D29" s="11">
        <v>64121456</v>
      </c>
      <c r="E29" s="11">
        <v>1219970</v>
      </c>
    </row>
    <row r="30" spans="1:5" ht="12.75">
      <c r="A30" s="6">
        <v>2022</v>
      </c>
      <c r="B30" s="11">
        <v>60585761</v>
      </c>
      <c r="C30" s="11">
        <v>1858041</v>
      </c>
      <c r="D30" s="11">
        <v>64320560</v>
      </c>
      <c r="E30" s="11">
        <v>1222637</v>
      </c>
    </row>
    <row r="31" spans="1:4" ht="12.75">
      <c r="A31" s="12"/>
      <c r="B31" s="15"/>
      <c r="C31" s="15"/>
      <c r="D31" s="13"/>
    </row>
    <row r="32" spans="1:3" ht="12.75">
      <c r="A32" s="12"/>
      <c r="B32" s="15"/>
      <c r="C32" s="15"/>
    </row>
    <row r="44" ht="12.75">
      <c r="E44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56.57421875" style="0" customWidth="1"/>
    <col min="2" max="2" width="67.421875" style="0" hidden="1" customWidth="1"/>
    <col min="3" max="3" width="16.28125" style="0" customWidth="1"/>
    <col min="4" max="4" width="19.8515625" style="0" customWidth="1"/>
    <col min="5" max="5" width="15.28125" style="0" customWidth="1"/>
  </cols>
  <sheetData>
    <row r="1" spans="1:4" ht="12.75">
      <c r="A1" s="18"/>
      <c r="B1" s="19"/>
      <c r="C1" s="40">
        <v>2021</v>
      </c>
      <c r="D1" s="41"/>
    </row>
    <row r="2" spans="1:4" ht="38.25">
      <c r="A2" s="18"/>
      <c r="B2" s="21"/>
      <c r="C2" s="23" t="s">
        <v>29</v>
      </c>
      <c r="D2" s="24" t="s">
        <v>9</v>
      </c>
    </row>
    <row r="3" spans="1:4" ht="38.25">
      <c r="A3" s="6" t="s">
        <v>27</v>
      </c>
      <c r="B3" s="22" t="s">
        <v>28</v>
      </c>
      <c r="C3" s="23" t="s">
        <v>30</v>
      </c>
      <c r="D3" s="24" t="s">
        <v>11</v>
      </c>
    </row>
    <row r="4" spans="1:4" ht="12.75">
      <c r="A4" s="25" t="s">
        <v>31</v>
      </c>
      <c r="B4" s="26" t="s">
        <v>39</v>
      </c>
      <c r="C4" s="27">
        <v>44971658.39999999</v>
      </c>
      <c r="D4" s="29">
        <f>C4/SUM(C$9)</f>
        <v>0.7281971978690325</v>
      </c>
    </row>
    <row r="5" spans="1:4" ht="12.75">
      <c r="A5" s="25" t="s">
        <v>33</v>
      </c>
      <c r="B5" s="26" t="s">
        <v>35</v>
      </c>
      <c r="C5" s="27">
        <v>14288817.800000003</v>
      </c>
      <c r="D5" s="29">
        <f>C5/SUM(C$9)</f>
        <v>0.23136965486736769</v>
      </c>
    </row>
    <row r="6" spans="1:4" ht="12.75">
      <c r="A6" s="25" t="s">
        <v>32</v>
      </c>
      <c r="B6" s="26" t="s">
        <v>36</v>
      </c>
      <c r="C6" s="27">
        <v>764587.6999999998</v>
      </c>
      <c r="D6" s="29">
        <f>C6/SUM(C$9)</f>
        <v>0.012380477849247569</v>
      </c>
    </row>
    <row r="7" spans="1:4" ht="12.75">
      <c r="A7" s="25" t="s">
        <v>34</v>
      </c>
      <c r="B7" s="26" t="s">
        <v>40</v>
      </c>
      <c r="C7" s="27">
        <v>1723770.5</v>
      </c>
      <c r="D7" s="29">
        <f>C7/SUM(C$9)</f>
        <v>0.027911909245252588</v>
      </c>
    </row>
    <row r="8" spans="1:4" ht="12.75">
      <c r="A8" s="25" t="s">
        <v>37</v>
      </c>
      <c r="B8" s="26" t="s">
        <v>38</v>
      </c>
      <c r="C8" s="27">
        <v>8693</v>
      </c>
      <c r="D8" s="29">
        <f>C8/SUM(C$9)</f>
        <v>0.00014076016909964566</v>
      </c>
    </row>
    <row r="9" spans="1:6" ht="12.75">
      <c r="A9" s="6" t="s">
        <v>23</v>
      </c>
      <c r="B9" s="6" t="s">
        <v>24</v>
      </c>
      <c r="C9" s="28">
        <v>61757527.4</v>
      </c>
      <c r="D9" s="30">
        <f>D4+D5+D6+D7</f>
        <v>0.9998592398309003</v>
      </c>
      <c r="F9" s="10"/>
    </row>
    <row r="10" spans="1:4" ht="12.75">
      <c r="A10" s="25"/>
      <c r="B10" s="25"/>
      <c r="C10" s="31"/>
      <c r="D10" s="29"/>
    </row>
    <row r="11" spans="1:5" ht="51">
      <c r="A11" s="6"/>
      <c r="B11" s="22"/>
      <c r="C11" s="23" t="s">
        <v>29</v>
      </c>
      <c r="D11" s="24" t="s">
        <v>9</v>
      </c>
      <c r="E11" s="23" t="s">
        <v>8</v>
      </c>
    </row>
    <row r="12" spans="1:5" ht="51">
      <c r="A12" s="6" t="s">
        <v>33</v>
      </c>
      <c r="B12" s="22" t="s">
        <v>35</v>
      </c>
      <c r="C12" s="33" t="s">
        <v>30</v>
      </c>
      <c r="D12" s="34" t="s">
        <v>11</v>
      </c>
      <c r="E12" s="34" t="s">
        <v>10</v>
      </c>
    </row>
    <row r="13" spans="1:5" ht="12.75">
      <c r="A13" t="s">
        <v>41</v>
      </c>
      <c r="B13" s="32" t="s">
        <v>42</v>
      </c>
      <c r="C13" s="35">
        <v>2637826.2</v>
      </c>
      <c r="D13" s="36">
        <f>C13/C$9</f>
        <v>0.0427126264773353</v>
      </c>
      <c r="E13" s="36">
        <f>C13/C$22</f>
        <v>0.18460772870936878</v>
      </c>
    </row>
    <row r="14" spans="1:5" ht="12.75">
      <c r="A14" t="s">
        <v>12</v>
      </c>
      <c r="B14" s="32" t="s">
        <v>12</v>
      </c>
      <c r="C14" s="35">
        <v>2451020.4000000004</v>
      </c>
      <c r="D14" s="36">
        <f aca="true" t="shared" si="0" ref="D14:D21">C14/C$9</f>
        <v>0.039687800065648364</v>
      </c>
      <c r="E14" s="36">
        <f aca="true" t="shared" si="1" ref="E14:E21">C14/C$22</f>
        <v>0.17153416288924897</v>
      </c>
    </row>
    <row r="15" spans="1:5" ht="12.75">
      <c r="A15" t="s">
        <v>13</v>
      </c>
      <c r="B15" s="32" t="s">
        <v>14</v>
      </c>
      <c r="C15" s="35">
        <v>2026700.3</v>
      </c>
      <c r="D15" s="36">
        <f t="shared" si="0"/>
        <v>0.032817057050765285</v>
      </c>
      <c r="E15" s="36">
        <f t="shared" si="1"/>
        <v>0.14183820721683496</v>
      </c>
    </row>
    <row r="16" spans="1:5" ht="12.75">
      <c r="A16" s="20" t="s">
        <v>43</v>
      </c>
      <c r="B16" s="39" t="s">
        <v>44</v>
      </c>
      <c r="C16" s="35">
        <v>1465456.7000000002</v>
      </c>
      <c r="D16" s="36">
        <f t="shared" si="0"/>
        <v>0.02372919968942928</v>
      </c>
      <c r="E16" s="36">
        <f t="shared" si="1"/>
        <v>0.10255968831795167</v>
      </c>
    </row>
    <row r="17" spans="1:5" ht="12.75">
      <c r="A17" t="s">
        <v>15</v>
      </c>
      <c r="B17" s="32" t="s">
        <v>16</v>
      </c>
      <c r="C17" s="35">
        <v>1411740.2000000002</v>
      </c>
      <c r="D17" s="36">
        <f t="shared" si="0"/>
        <v>0.02285940288470811</v>
      </c>
      <c r="E17" s="36">
        <f t="shared" si="1"/>
        <v>0.09880035001915974</v>
      </c>
    </row>
    <row r="18" spans="1:5" ht="12.75">
      <c r="A18" t="s">
        <v>18</v>
      </c>
      <c r="B18" s="39" t="s">
        <v>45</v>
      </c>
      <c r="C18" s="35">
        <v>920405.3</v>
      </c>
      <c r="D18" s="36">
        <f t="shared" si="0"/>
        <v>0.01490353222917406</v>
      </c>
      <c r="E18" s="36">
        <f t="shared" si="1"/>
        <v>0.06441437723420337</v>
      </c>
    </row>
    <row r="19" spans="1:5" ht="12.75">
      <c r="A19" t="s">
        <v>17</v>
      </c>
      <c r="B19" s="32" t="s">
        <v>46</v>
      </c>
      <c r="C19" s="35">
        <v>718245</v>
      </c>
      <c r="D19" s="36">
        <f t="shared" si="0"/>
        <v>0.011630080254799838</v>
      </c>
      <c r="E19" s="36">
        <f t="shared" si="1"/>
        <v>0.05026622986262726</v>
      </c>
    </row>
    <row r="20" spans="1:5" ht="12.75">
      <c r="A20" s="20" t="s">
        <v>47</v>
      </c>
      <c r="B20" s="39" t="s">
        <v>48</v>
      </c>
      <c r="C20" s="35">
        <v>607603.1999999998</v>
      </c>
      <c r="D20" s="36">
        <f t="shared" si="0"/>
        <v>0.009838528606635892</v>
      </c>
      <c r="E20" s="36">
        <f t="shared" si="1"/>
        <v>0.042522986051372266</v>
      </c>
    </row>
    <row r="21" spans="1:5" ht="12.75">
      <c r="A21" t="s">
        <v>19</v>
      </c>
      <c r="B21" s="32" t="s">
        <v>20</v>
      </c>
      <c r="C21" s="35">
        <v>2049820.5000000019</v>
      </c>
      <c r="D21" s="36">
        <f t="shared" si="0"/>
        <v>0.03319142760887156</v>
      </c>
      <c r="E21" s="36">
        <f t="shared" si="1"/>
        <v>0.14345626969923303</v>
      </c>
    </row>
    <row r="22" spans="1:5" ht="12.75">
      <c r="A22" s="6" t="s">
        <v>21</v>
      </c>
      <c r="B22" s="6" t="s">
        <v>22</v>
      </c>
      <c r="C22" s="37">
        <v>14288817.800000003</v>
      </c>
      <c r="D22" s="38">
        <f>SUM(D13:D21)</f>
        <v>0.23136965486736769</v>
      </c>
      <c r="E22" s="38">
        <f>C22/C22</f>
        <v>1</v>
      </c>
    </row>
    <row r="23" spans="1:3" ht="12.75">
      <c r="A23" s="20" t="s">
        <v>25</v>
      </c>
      <c r="C23" s="10"/>
    </row>
    <row r="24" ht="12.75">
      <c r="A24" s="20" t="s">
        <v>26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DAVESNE Sandrine</dc:creator>
  <cp:keywords/>
  <dc:description/>
  <cp:lastModifiedBy>DAVESNE Sandrine</cp:lastModifiedBy>
  <dcterms:created xsi:type="dcterms:W3CDTF">2016-02-08T13:05:39Z</dcterms:created>
  <dcterms:modified xsi:type="dcterms:W3CDTF">2023-08-23T13:27:01Z</dcterms:modified>
  <cp:category/>
  <cp:version/>
  <cp:contentType/>
  <cp:contentStatus/>
</cp:coreProperties>
</file>