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04_FACILITIES\01_ECONOMAT\03_MARCHES_PUBLICS\2022\2022K0258_Kantoorbenodigdheden\02CSC\Definitieve_versies\Inventarissen definitief publicatie\"/>
    </mc:Choice>
  </mc:AlternateContent>
  <xr:revisionPtr revIDLastSave="0" documentId="13_ncr:1_{A295070C-8C29-444D-BA4A-5942F21DCF68}" xr6:coauthVersionLast="47" xr6:coauthVersionMax="47" xr10:uidLastSave="{00000000-0000-0000-0000-000000000000}"/>
  <bookViews>
    <workbookView xWindow="-108" yWindow="-108" windowWidth="23256" windowHeight="12576" tabRatio="500" activeTab="1" xr2:uid="{00000000-000D-0000-FFFF-FFFF00000000}"/>
  </bookViews>
  <sheets>
    <sheet name="Postes_NL" sheetId="1" r:id="rId1"/>
    <sheet name="Postes_F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1" i="2" l="1"/>
  <c r="F10" i="2"/>
  <c r="F9" i="2"/>
  <c r="F8" i="2"/>
  <c r="F7" i="2"/>
  <c r="F6" i="2"/>
  <c r="F5" i="2"/>
  <c r="F4" i="2"/>
  <c r="F3" i="2"/>
  <c r="F11" i="1"/>
  <c r="F10" i="1"/>
  <c r="F9" i="1"/>
  <c r="F8" i="1"/>
  <c r="F7" i="1"/>
  <c r="F6" i="1"/>
  <c r="F5" i="1"/>
  <c r="F4" i="1"/>
  <c r="F3" i="1"/>
  <c r="K12" i="2" l="1"/>
  <c r="K12" i="1"/>
  <c r="K13" i="2" l="1"/>
  <c r="K14" i="2" s="1"/>
  <c r="K13" i="1"/>
  <c r="K14" i="1" s="1"/>
</calcChain>
</file>

<file path=xl/sharedStrings.xml><?xml version="1.0" encoding="utf-8"?>
<sst xmlns="http://schemas.openxmlformats.org/spreadsheetml/2006/main" count="110" uniqueCount="59">
  <si>
    <t>Numéro Ultimo</t>
  </si>
  <si>
    <t>Type</t>
  </si>
  <si>
    <t>EH</t>
  </si>
  <si>
    <t>Aann./ Entre.</t>
  </si>
  <si>
    <t>EHP in letters / EHP en lettres</t>
  </si>
  <si>
    <t>Btw / TVA</t>
  </si>
  <si>
    <t>VH</t>
  </si>
  <si>
    <t>Totaal excl. btw : / Total hors TVA :</t>
  </si>
  <si>
    <t>Btw 21% : / TVA 21 % :</t>
  </si>
  <si>
    <t>Totaal incl. btw : / Total TVA comprise :</t>
  </si>
  <si>
    <t>3+B3:B9616</t>
  </si>
  <si>
    <t>HV 5jaar</t>
  </si>
  <si>
    <t>Omschrijving</t>
  </si>
  <si>
    <t xml:space="preserve">Description </t>
  </si>
  <si>
    <t>Enveloppen</t>
  </si>
  <si>
    <t>Enveloppes</t>
  </si>
  <si>
    <t>Doos van 500 enveloppen: "Amerikaanse enveloppe, venster rechts, met bedrukking in kleur van logo
Kenmerken: 
- kleur : wit
- Witheid tussen 95 en 125 CIE - 80gr/m² 
- in papier offset standard (type TURBOMAIL)  , opgelet geen cyclus offset
- afmetingen enveloppe : 114 x 229mm; afmetingen venster : 40 x 110mm
-  FSC of PEFC (of equivalent) of 100% gerecycleerd (Blauer Angel label of equivalent)
‘- EU Ecolabel of equivalent
- sluiting : gegomd 
- vervaardiging: zijkleppen aan de buitenkant 
- Compatibel met het gebruik van machines: 
°  Pitney Bowes DI380;
° Quadient DS-75i</t>
  </si>
  <si>
    <t xml:space="preserve">Doos van 500 enveloppen: "Amerikaanse enveloppe, zonder venster, met bedrukking in kleur van logo:
Kenmerken: - kleur : wit
- Witheid tussen 95 en 125 CIE - 80gr/m²
- in papier offset standard (type TURBOMAIL), opgelet geen cyclus offset
- afmetingen enveloppe : 114 x 229mm 
- FSC of PEFC (of equivalent) of 100% gerecycleerd (Blauer Angel label of equivalent)
‘-EU Ecolabel of equivalent
- sluiting gegomd; vervaardiging: zijkleppen aan de buitenkant 
- Compatibel met het gebruik van machines:
° Pitney Bowes DI380 ;
° Quadient DS-75i </t>
  </si>
  <si>
    <t>Doos van 250 enveloppen: "C4-enveloppe met venster rechts met bedrukking in kleur van logo
Kenmerken:
- kleur : wit - Witheid tussen 95 en 125 CIE 
- 100gr/m² of 120gr/m²
- afmetingen enveloppe : 229 x 324mm 
- FSC of PEFC (of equivalent) of 100% gerecycleerd (Blauer Angel label of equivalent) 
-EU Ecolabel of equivalent
– sluiting zelfklevend beschermd door een papier strook ; Plaatsing van het venster : 60mm van de bovenkant &amp; 28mm van de rechterkant.
- Afmeting van het venster : 45 x 110mm"</t>
  </si>
  <si>
    <t>Doos van 250 enveloppen: "C4-enveloppe zonder venster en met bedrukking in kleur van logo:
Kenmerken:
- kleur : wit - Witheid tussen 95 en 125 CIE 
- FSC of PEFC (of equivalent) of 100% gerecycleerd (Blauer Angel label of equivalent)
‘-EU Ecolabel of equivalent
- 100gr/m² of 120gr/m² ; afmetingen enveloppe : 229 x 324mm 
- sluiting zelfklevend beschermd door een papier strook</t>
  </si>
  <si>
    <t>Doos van 500 enveloppen: "C5-enveloppe met venster met bedrukking in kleur van logo:
Kenmerken:
 - kleur : wit; Witheid tussen 95 en 125 CIE 
- FSC of PEFC (of equivalent) of 100% gerecycleerd (Blauer Angel label of equivalent)
‘-EU Ecolabel of equivalent
- 80gr/m² 
- in papier offset standard (type TURBOMAIL) , opgelet geen cyclus offset
- Plaatsing van het venster 20mm van de rechterkant &amp; 70mm van de onderkant 
- afmetingen enveloppe :162 x 229mm 
- afmetingen van het venster : 40 x 110mm 
- sluiting gegomd" 
- Compatibel met het gebruik van machines: 
° Pitney Bowes DI380 ;
° Quadient DS-75i</t>
  </si>
  <si>
    <t>Doos van 500 enveloppen: "C5-enveloppe zonder venster met bedrukking in kleur van logo: 
Kenmerken: - kleur : wit 
- Witheid tussen 95 en 125 CIE - 80gr/m² 
- in papier offset standard (type TURBOMAIL) , opgelet geen cyclus offset
- sluiting gegomd; afmetingen enveloppe : 162 x 229mm 
- FSC of PEFC (of equivalent)  of 100% gerecycleerd (Blauer Angel label of equivalent)
 ‘-EU Ecolabel of equivalent" 
- Compatibel met het gebruik van machines: 
° Pitney Bowes DI380 ;
° Quadient DS-75i</t>
  </si>
  <si>
    <t>Bruine enveloppen met vouw, zonder venster met bedrukking in kleur van Logo:
Kenmerken: - kleur : bruin 
- 120gr/m²
- kraftpapier
- afmetingen enveloppe : 279x420x40mm
- sluiting zelfklevend beschermd door een papier strook</t>
  </si>
  <si>
    <t>Versterkte enveloppen met vouw, zonder venster met bedrukking in het zwart van Logo
Kenmerken:
- kleur : bruin
- papiergewicht = 130 gr/m2
- afmetingen : 280 x 400 x 30 mm
- fabricatie : geweven papier – 3 lagen
- versterking : polyester-laag – diagonale fabricatie
- sluiting : zelfklevend beschermd met een papier strook</t>
  </si>
  <si>
    <t>Enveloppes renforcées avec pli, sans fenêtre avec impression en noir du logo
Caractéristiques :
- couleur : brun
- grammage papier = 130 gr / m2
- dimensions : 280 x 400 x 30 mm
- fabrication : papier tissé – 3 couches
- renforcement : couche polyester – fabrication diagonale
- fermeture : autocollante protégée par une bande de papier</t>
  </si>
  <si>
    <t>Versterkte enveloppen met vouw, zonder venster met bedrukking in het zwart van Logo
Kenmerken:
- kleur : bruin
- papiergewicht = 140 gr/m2
- afmetingen : 300 x 460 x 70 mm
- fabricatie : geweven papier – 3 lagen
- versterking : polyester-laag – diagonale fabricatie
- sluiting : zelfklevend beschermd met een papier strook</t>
  </si>
  <si>
    <t xml:space="preserve">Enveloppes renforcées avec pli, sans fenêtre avec impression en noir du logo
Caractéristiques :
- couleur : brun
- grammage papier = 140 gr / m2
- dimensions : 300 x 460 x 70 mm
- fabrication : papier tissé – 3 couches
- renforcement : couche polyester – fabrication diagonale
- fermeture : autocollante protégée par une bande de papier </t>
  </si>
  <si>
    <t>Ordernummer</t>
  </si>
  <si>
    <t>Stuk</t>
  </si>
  <si>
    <t>EHP in cijfers</t>
  </si>
  <si>
    <t>Referenties leverancier</t>
  </si>
  <si>
    <t>Btw %</t>
  </si>
  <si>
    <t>doos van 500 enveloppen</t>
  </si>
  <si>
    <t>doos van 250 enveloppen</t>
  </si>
  <si>
    <t>doos van 550 enveloppen</t>
  </si>
  <si>
    <t>Totaal excl. btw :</t>
  </si>
  <si>
    <t>Btw 21% :</t>
  </si>
  <si>
    <t>Totaal incl. btw :</t>
  </si>
  <si>
    <r>
      <t>N</t>
    </r>
    <r>
      <rPr>
        <b/>
        <vertAlign val="superscript"/>
        <sz val="8"/>
        <rFont val="Verdana"/>
        <family val="2"/>
        <charset val="1"/>
      </rPr>
      <t>o</t>
    </r>
    <r>
      <rPr>
        <b/>
        <sz val="8"/>
        <rFont val="Verdana"/>
        <family val="2"/>
        <charset val="1"/>
      </rPr>
      <t> d’ordre</t>
    </r>
  </si>
  <si>
    <t>QP</t>
  </si>
  <si>
    <t>Pièce</t>
  </si>
  <si>
    <t>EHP en chiffres</t>
  </si>
  <si>
    <t>Totaal excl. Btw</t>
  </si>
  <si>
    <t>Total htva</t>
  </si>
  <si>
    <t>TVA %</t>
  </si>
  <si>
    <t xml:space="preserve">Conditionering </t>
  </si>
  <si>
    <t>Conditionnement</t>
  </si>
  <si>
    <t>Références fournisseur</t>
  </si>
  <si>
    <t>QT 5 ans</t>
  </si>
  <si>
    <r>
      <t xml:space="preserve">Boite de 500 enveloppes: Enveloppe américaine, fenêtre à droite, avec impression en couleur du logo
Caractéristiques : 
– Couleur : blanc
– Blancheur entre 95 et 125 CIE – 80 g/m²
- en papier offset standard (type TURBOMAIL) , attention </t>
    </r>
    <r>
      <rPr>
        <u/>
        <sz val="8"/>
        <color rgb="FF00B050"/>
        <rFont val="Verdana"/>
        <family val="2"/>
      </rPr>
      <t>pas</t>
    </r>
    <r>
      <rPr>
        <sz val="8"/>
        <color rgb="FF00B050"/>
        <rFont val="Verdana"/>
        <family val="2"/>
      </rPr>
      <t xml:space="preserve"> cyclus offset
– dimensions de l’enveloppe : 114 × 229 mm ; dimensions de la fenêtre : 40 × 110 mm
– FSC ou PEFC (ou équivalent) ou 100% recyclé (blauer Angel Label ou équivalent)
'-Écolabel de l’UE ou équivalent
– fermeture : gommée
– fabrication : rabats latéraux à l’extérieur
– Compatible avec les appareils : 
° Pitney Bowes DI380 ;
° Quadient DS-75i</t>
    </r>
  </si>
  <si>
    <r>
      <t xml:space="preserve">Boite de 500 enveloppes: "Enveloppe américaine, sans fenêtre, avec impression en couleur du logo :
Caractéristiques : – Couleur : blanc
– Blancheur entre 95 et 125 CIE – 80 g/m²
- en papier offset standard (type TURBOMAIL)   , attention </t>
    </r>
    <r>
      <rPr>
        <u/>
        <sz val="8"/>
        <color rgb="FF00B050"/>
        <rFont val="Verdana"/>
        <family val="2"/>
      </rPr>
      <t>pas</t>
    </r>
    <r>
      <rPr>
        <sz val="8"/>
        <color rgb="FF00B050"/>
        <rFont val="Verdana"/>
        <family val="2"/>
      </rPr>
      <t xml:space="preserve"> cyclus offset
– dimensions de l’enveloppe : 114 × 229 mm
– FSC ou PEFC (ou équivalent) ou 100% recyclé (Blauer Angel Label ou équivalent)
– Écolabel de l’UE ou équivalent
– fermeture : gommée ; fabrication : rabats latéraux à l’extérieur
– Compatible avec les appareils :
° Pitney Bowes DI380 ;
° Quadient DS-75i</t>
    </r>
  </si>
  <si>
    <r>
      <t xml:space="preserve">Boite de 500 enveloppes: Enveloppe C5 avec une fenêtre, avec impression en couleur du logo:
Caractéristiques :
 – Couleur : blanc ; Blancheur entre 95 et 125 CIE
– FSC ou PEFC (ou équivalent) ou 100% recyclé (Blauer Angel Labelou équivalent)
– Écolabel de l’UE ou équivalent.
– 80 g/m²
- en papier offset standard (type TURBOMAIL)  , attention </t>
    </r>
    <r>
      <rPr>
        <u/>
        <sz val="8"/>
        <color rgb="FF00B050"/>
        <rFont val="Verdana"/>
        <family val="2"/>
      </rPr>
      <t>pas</t>
    </r>
    <r>
      <rPr>
        <sz val="8"/>
        <color rgb="FF00B050"/>
        <rFont val="Verdana"/>
        <family val="2"/>
      </rPr>
      <t xml:space="preserve"> cyclus offset
– Placement de la fenêtre : 20 mm du côté droit et 70 mm du côté inférieur
– dimensions de l’enveloppe : 162 × 229 mm
– dimensions de la fenêtre : 40 × 110mm
– fermeture gommée
– Compatible avec les appareils : 
° Pitney Bowes DI380 ;
°Quadient DS-75i</t>
    </r>
  </si>
  <si>
    <t>Boite de 250 enveloppes: Enveloppe C4, fenêtre à droite avec impression en couleur du logo
Caractéristiques :
– Couleur : blanc – Blancheur entre 95 et 125 CIE
– 100gr/m² of 120gr/m²
– dimensions de l’enveloppe : 229 × 324mm
– FSC ou PEFC (ou équivalent) ou 100% recyclé (Blauer Angel Label ou équivalent)
– Écolabel de l’UE ou équivalent
– fermeture : autocollante protégée par une bande de papier ; Placement de la fenêtre : 60 mm du côté supérieur et 28 mm du côté droit
– Dimensions de la fenêtre : 45 × 110 mm</t>
  </si>
  <si>
    <t>Boite de 250 enveloppes:Enveloppe C4 sans fenêtre et avec impression en couleur du logo :
Caractéristiques :
– Couleur : blanc – Blancheur entre 95 et 125 CIE
– FSC ou PEFC (ou équivalent) ou 100% recyclé (Blauer Angel Label ou équivalent)
– Écolabel de l’UE ou équivalent
– 100gr/m² of 120gr/m² ; dimensions de l’enveloppe 229 × 324 mm
– fermeture autocollante protégée par une bande de papier;</t>
  </si>
  <si>
    <r>
      <t xml:space="preserve">Boite de 500 enveloppes: Enveloppe C5 sans fenêtre avec impression en couleur du logo : 
Caractéristiques :
– Couleur : blanc
– Blancheur entre 95 et 125 CIE – 80 g/m²
- en papier offset standard (type TURBOMAIL)  , attention </t>
    </r>
    <r>
      <rPr>
        <u/>
        <sz val="8"/>
        <color rgb="FF00B050"/>
        <rFont val="Verdana"/>
        <family val="2"/>
      </rPr>
      <t>pas</t>
    </r>
    <r>
      <rPr>
        <sz val="8"/>
        <color rgb="FF00B050"/>
        <rFont val="Verdana"/>
        <family val="2"/>
      </rPr>
      <t xml:space="preserve"> cyclus offset
– fermeture : gommée ; dimensions de l’enveloppe : 162 × 229mm
– FSC ou PEFC (ou équivalent) ou 100% recyclé (Blauer Angel Label ou équivalent)
– Écolabel de l’UE ou équivalent
– Compatible avec les appareils : 
° Pitney Bowes DI380 ;
°Quadient DS-75i</t>
    </r>
  </si>
  <si>
    <t>Enveloppes brunes avec pli, sans fenêtre, imprimées en couleur du logo :
Caractéristiques :
– Couleur : brun
– 120 g/m²
– papier kraft
– dimensions de l’enveloppe : 279 × 420 × 40 mm
– fermeture auto-collante protégée par une bande de papier</t>
  </si>
  <si>
    <t>Boîte de 500 enveloppes</t>
  </si>
  <si>
    <t>Boîte de 250 enveloppes</t>
  </si>
  <si>
    <t>Boîte de 550 enveloppes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</si>
</sst>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€ &quot;#,##0.00;[Red]_-&quot;€ -&quot;#,##0.00"/>
    <numFmt numFmtId="165" formatCode="0\ %"/>
    <numFmt numFmtId="166" formatCode="&quot;€ &quot;#,##0.00000"/>
    <numFmt numFmtId="167" formatCode="#,##0.00&quot; €&quot;"/>
    <numFmt numFmtId="168" formatCode="&quot;€ &quot;#,##0.00"/>
  </numFmts>
  <fonts count="11" x14ac:knownFonts="1">
    <font>
      <sz val="11"/>
      <color rgb="FF000000"/>
      <name val="Calibri"/>
      <family val="2"/>
      <charset val="1"/>
    </font>
    <font>
      <sz val="8"/>
      <color rgb="FFFFFFFF"/>
      <name val="Roboto"/>
    </font>
    <font>
      <b/>
      <sz val="8"/>
      <name val="Verdana"/>
      <family val="2"/>
      <charset val="1"/>
    </font>
    <font>
      <b/>
      <vertAlign val="superscript"/>
      <sz val="8"/>
      <name val="Verdana"/>
      <family val="2"/>
      <charset val="1"/>
    </font>
    <font>
      <b/>
      <sz val="8"/>
      <color rgb="FF0000FF"/>
      <name val="Verdana"/>
      <family val="2"/>
      <charset val="1"/>
    </font>
    <font>
      <sz val="8"/>
      <name val="Verdana"/>
      <family val="2"/>
      <charset val="1"/>
    </font>
    <font>
      <sz val="8"/>
      <name val="Roboto"/>
    </font>
    <font>
      <sz val="8"/>
      <name val="Verdana"/>
      <family val="2"/>
    </font>
    <font>
      <sz val="8"/>
      <color rgb="FF00B050"/>
      <name val="Verdana"/>
      <family val="2"/>
    </font>
    <font>
      <sz val="8"/>
      <color rgb="FF000000"/>
      <name val="Verdana"/>
      <family val="2"/>
    </font>
    <font>
      <u/>
      <sz val="8"/>
      <color rgb="FF00B05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6F6F6"/>
        <bgColor rgb="FFFFFFFF"/>
      </patternFill>
    </fill>
    <fill>
      <patternFill patternType="solid">
        <fgColor rgb="FF808080"/>
        <bgColor rgb="FF969696"/>
      </patternFill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rgb="FF333333"/>
      </right>
      <top style="medium">
        <color auto="1"/>
      </top>
      <bottom style="thin">
        <color rgb="FF333333"/>
      </bottom>
      <diagonal/>
    </border>
    <border>
      <left style="thin">
        <color auto="1"/>
      </left>
      <right style="thin">
        <color rgb="FF333333"/>
      </right>
      <top style="medium">
        <color auto="1"/>
      </top>
      <bottom style="thin">
        <color rgb="FF333333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rgb="FF333333"/>
      </bottom>
      <diagonal/>
    </border>
    <border>
      <left/>
      <right style="thin">
        <color rgb="FF333333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333333"/>
      </left>
      <right/>
      <top/>
      <bottom style="thick">
        <color rgb="FF333333"/>
      </bottom>
      <diagonal/>
    </border>
    <border>
      <left/>
      <right/>
      <top/>
      <bottom style="thick">
        <color rgb="FF333333"/>
      </bottom>
      <diagonal/>
    </border>
    <border>
      <left style="thick">
        <color rgb="FF333333"/>
      </left>
      <right/>
      <top style="thick">
        <color rgb="FF333333"/>
      </top>
      <bottom style="thick">
        <color rgb="FF333333"/>
      </bottom>
      <diagonal/>
    </border>
    <border>
      <left/>
      <right/>
      <top style="thick">
        <color rgb="FF333333"/>
      </top>
      <bottom style="thick">
        <color rgb="FF33333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rgb="FF333333"/>
      </right>
      <top style="medium">
        <color auto="1"/>
      </top>
      <bottom/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>
      <alignment vertical="center"/>
    </xf>
    <xf numFmtId="0" fontId="1" fillId="0" borderId="0">
      <alignment vertical="center"/>
    </xf>
  </cellStyleXfs>
  <cellXfs count="67">
    <xf numFmtId="0" fontId="0" fillId="0" borderId="0" xfId="0"/>
    <xf numFmtId="49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 applyProtection="1">
      <alignment horizontal="center" wrapText="1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>
      <alignment horizontal="center"/>
    </xf>
    <xf numFmtId="0" fontId="4" fillId="3" borderId="2" xfId="0" applyFont="1" applyFill="1" applyBorder="1" applyAlignment="1" applyProtection="1">
      <alignment horizontal="center"/>
      <protection locked="0"/>
    </xf>
    <xf numFmtId="164" fontId="2" fillId="3" borderId="2" xfId="0" applyNumberFormat="1" applyFont="1" applyFill="1" applyBorder="1" applyAlignment="1">
      <alignment horizontal="right" wrapText="1"/>
    </xf>
    <xf numFmtId="165" fontId="2" fillId="3" borderId="2" xfId="0" applyNumberFormat="1" applyFont="1" applyFill="1" applyBorder="1" applyAlignment="1" applyProtection="1">
      <alignment horizontal="center" wrapText="1"/>
      <protection locked="0"/>
    </xf>
    <xf numFmtId="166" fontId="2" fillId="3" borderId="2" xfId="0" applyNumberFormat="1" applyFont="1" applyFill="1" applyBorder="1" applyAlignment="1">
      <alignment horizontal="right"/>
    </xf>
    <xf numFmtId="0" fontId="2" fillId="3" borderId="2" xfId="0" applyFont="1" applyFill="1" applyBorder="1" applyAlignment="1" applyProtection="1">
      <alignment horizontal="left"/>
      <protection locked="0"/>
    </xf>
    <xf numFmtId="0" fontId="2" fillId="3" borderId="3" xfId="0" applyFont="1" applyFill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wrapText="1"/>
    </xf>
    <xf numFmtId="0" fontId="2" fillId="4" borderId="4" xfId="0" applyFont="1" applyFill="1" applyBorder="1" applyAlignment="1" applyProtection="1">
      <alignment horizontal="center" wrapText="1"/>
      <protection locked="0"/>
    </xf>
    <xf numFmtId="164" fontId="4" fillId="4" borderId="4" xfId="0" applyNumberFormat="1" applyFont="1" applyFill="1" applyBorder="1" applyAlignment="1" applyProtection="1">
      <alignment horizontal="right"/>
      <protection locked="0"/>
    </xf>
    <xf numFmtId="0" fontId="4" fillId="4" borderId="4" xfId="0" applyFont="1" applyFill="1" applyBorder="1" applyAlignment="1" applyProtection="1">
      <alignment horizontal="center"/>
      <protection locked="0"/>
    </xf>
    <xf numFmtId="166" fontId="2" fillId="4" borderId="0" xfId="0" applyNumberFormat="1" applyFont="1" applyFill="1" applyBorder="1" applyAlignment="1">
      <alignment horizontal="right"/>
    </xf>
    <xf numFmtId="0" fontId="0" fillId="0" borderId="5" xfId="0" applyBorder="1"/>
    <xf numFmtId="49" fontId="0" fillId="0" borderId="5" xfId="0" applyNumberFormat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164" fontId="5" fillId="4" borderId="4" xfId="0" applyNumberFormat="1" applyFont="1" applyFill="1" applyBorder="1" applyAlignment="1">
      <alignment horizontal="right"/>
    </xf>
    <xf numFmtId="165" fontId="5" fillId="4" borderId="0" xfId="0" applyNumberFormat="1" applyFont="1" applyFill="1" applyBorder="1" applyAlignment="1" applyProtection="1">
      <alignment horizontal="center"/>
      <protection locked="0"/>
    </xf>
    <xf numFmtId="165" fontId="2" fillId="4" borderId="7" xfId="0" applyNumberFormat="1" applyFont="1" applyFill="1" applyBorder="1" applyAlignment="1" applyProtection="1">
      <alignment horizontal="center"/>
      <protection locked="0"/>
    </xf>
    <xf numFmtId="166" fontId="2" fillId="4" borderId="7" xfId="0" applyNumberFormat="1" applyFont="1" applyFill="1" applyBorder="1" applyAlignment="1">
      <alignment horizontal="right" indent="2"/>
    </xf>
    <xf numFmtId="0" fontId="2" fillId="4" borderId="7" xfId="0" applyFont="1" applyFill="1" applyBorder="1" applyAlignment="1" applyProtection="1">
      <alignment horizontal="left"/>
      <protection locked="0"/>
    </xf>
    <xf numFmtId="165" fontId="2" fillId="0" borderId="9" xfId="0" applyNumberFormat="1" applyFont="1" applyBorder="1" applyAlignment="1" applyProtection="1">
      <alignment horizontal="center"/>
      <protection locked="0"/>
    </xf>
    <xf numFmtId="166" fontId="2" fillId="0" borderId="9" xfId="0" applyNumberFormat="1" applyFont="1" applyBorder="1" applyAlignment="1">
      <alignment horizontal="right" indent="2"/>
    </xf>
    <xf numFmtId="0" fontId="2" fillId="0" borderId="9" xfId="0" applyFont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center"/>
    </xf>
    <xf numFmtId="165" fontId="2" fillId="4" borderId="9" xfId="0" applyNumberFormat="1" applyFont="1" applyFill="1" applyBorder="1" applyAlignment="1" applyProtection="1">
      <alignment horizontal="center"/>
      <protection locked="0"/>
    </xf>
    <xf numFmtId="166" fontId="2" fillId="4" borderId="9" xfId="0" applyNumberFormat="1" applyFont="1" applyFill="1" applyBorder="1" applyAlignment="1">
      <alignment horizontal="right" indent="2"/>
    </xf>
    <xf numFmtId="0" fontId="2" fillId="4" borderId="9" xfId="0" applyFont="1" applyFill="1" applyBorder="1" applyAlignment="1" applyProtection="1">
      <alignment horizontal="left"/>
      <protection locked="0"/>
    </xf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0" fontId="5" fillId="4" borderId="0" xfId="0" applyFont="1" applyFill="1" applyBorder="1" applyAlignment="1" applyProtection="1">
      <alignment horizontal="center"/>
    </xf>
    <xf numFmtId="49" fontId="0" fillId="0" borderId="10" xfId="0" applyNumberForma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0" fillId="0" borderId="5" xfId="0" applyBorder="1" applyAlignment="1">
      <alignment vertical="center"/>
    </xf>
    <xf numFmtId="2" fontId="0" fillId="0" borderId="5" xfId="0" applyNumberFormat="1" applyBorder="1" applyAlignment="1">
      <alignment vertical="center"/>
    </xf>
    <xf numFmtId="167" fontId="6" fillId="0" borderId="5" xfId="2" applyNumberFormat="1" applyFont="1" applyBorder="1" applyAlignment="1">
      <alignment vertical="center"/>
    </xf>
    <xf numFmtId="164" fontId="2" fillId="0" borderId="9" xfId="0" applyNumberFormat="1" applyFont="1" applyFill="1" applyBorder="1" applyAlignment="1">
      <alignment horizontal="right"/>
    </xf>
    <xf numFmtId="168" fontId="2" fillId="4" borderId="7" xfId="0" applyNumberFormat="1" applyFont="1" applyFill="1" applyBorder="1" applyAlignment="1">
      <alignment horizontal="right" indent="2"/>
    </xf>
    <xf numFmtId="168" fontId="2" fillId="4" borderId="9" xfId="0" applyNumberFormat="1" applyFont="1" applyFill="1" applyBorder="1" applyAlignment="1">
      <alignment horizontal="right" indent="2"/>
    </xf>
    <xf numFmtId="0" fontId="0" fillId="0" borderId="11" xfId="0" applyBorder="1" applyAlignment="1">
      <alignment vertical="center"/>
    </xf>
    <xf numFmtId="49" fontId="0" fillId="0" borderId="11" xfId="0" applyNumberFormat="1" applyBorder="1" applyAlignment="1">
      <alignment horizontal="center" vertical="center"/>
    </xf>
    <xf numFmtId="2" fontId="0" fillId="0" borderId="11" xfId="0" applyNumberFormat="1" applyBorder="1" applyAlignment="1">
      <alignment vertical="center"/>
    </xf>
    <xf numFmtId="167" fontId="6" fillId="0" borderId="11" xfId="2" applyNumberFormat="1" applyFont="1" applyBorder="1" applyAlignment="1">
      <alignment vertical="center"/>
    </xf>
    <xf numFmtId="0" fontId="2" fillId="3" borderId="12" xfId="0" applyFont="1" applyFill="1" applyBorder="1" applyAlignment="1" applyProtection="1">
      <alignment horizontal="center" vertical="center" wrapText="1"/>
    </xf>
    <xf numFmtId="49" fontId="9" fillId="0" borderId="5" xfId="0" applyNumberFormat="1" applyFont="1" applyBorder="1" applyAlignment="1">
      <alignment horizontal="left" vertical="top" wrapText="1"/>
    </xf>
    <xf numFmtId="0" fontId="9" fillId="0" borderId="5" xfId="0" applyFont="1" applyBorder="1" applyAlignment="1">
      <alignment vertical="center"/>
    </xf>
    <xf numFmtId="2" fontId="9" fillId="0" borderId="5" xfId="0" applyNumberFormat="1" applyFont="1" applyBorder="1" applyAlignment="1">
      <alignment vertical="center"/>
    </xf>
    <xf numFmtId="167" fontId="7" fillId="0" borderId="5" xfId="2" applyNumberFormat="1" applyFont="1" applyBorder="1" applyAlignment="1">
      <alignment vertical="center"/>
    </xf>
    <xf numFmtId="9" fontId="9" fillId="0" borderId="5" xfId="0" applyNumberFormat="1" applyFont="1" applyBorder="1" applyAlignment="1">
      <alignment vertical="center"/>
    </xf>
    <xf numFmtId="0" fontId="9" fillId="0" borderId="5" xfId="0" applyFont="1" applyBorder="1"/>
    <xf numFmtId="0" fontId="9" fillId="0" borderId="5" xfId="0" applyFont="1" applyFill="1" applyBorder="1" applyAlignment="1">
      <alignment vertical="center"/>
    </xf>
    <xf numFmtId="0" fontId="2" fillId="3" borderId="2" xfId="0" applyFont="1" applyFill="1" applyBorder="1" applyAlignment="1" applyProtection="1">
      <alignment horizontal="center" wrapText="1"/>
      <protection locked="0"/>
    </xf>
    <xf numFmtId="9" fontId="9" fillId="0" borderId="11" xfId="0" applyNumberFormat="1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8" fillId="0" borderId="13" xfId="0" applyFont="1" applyFill="1" applyBorder="1" applyAlignment="1">
      <alignment horizontal="left" vertical="top" wrapText="1"/>
    </xf>
    <xf numFmtId="0" fontId="8" fillId="0" borderId="14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 vertical="top" wrapText="1"/>
    </xf>
    <xf numFmtId="0" fontId="2" fillId="4" borderId="6" xfId="0" applyFont="1" applyFill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right" wrapText="1"/>
      <protection locked="0"/>
    </xf>
    <xf numFmtId="0" fontId="2" fillId="4" borderId="8" xfId="0" applyFont="1" applyFill="1" applyBorder="1" applyAlignment="1" applyProtection="1">
      <alignment horizontal="right" wrapText="1"/>
      <protection locked="0"/>
    </xf>
  </cellXfs>
  <cellStyles count="3">
    <cellStyle name="DataStyleEven" xfId="1" xr:uid="{00000000-0005-0000-0000-000000000000}"/>
    <cellStyle name="DataStyleOdd" xfId="2" xr:uid="{00000000-0005-0000-0000-000001000000}"/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6F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opLeftCell="A10" zoomScale="90" zoomScaleNormal="90" workbookViewId="0">
      <selection activeCell="A11" sqref="A11"/>
    </sheetView>
  </sheetViews>
  <sheetFormatPr defaultColWidth="15.5546875" defaultRowHeight="14.4" x14ac:dyDescent="0.3"/>
  <cols>
    <col min="1" max="1" width="6.6640625" customWidth="1"/>
    <col min="2" max="2" width="11.77734375" style="1" hidden="1" customWidth="1"/>
    <col min="3" max="3" width="65.77734375" style="1" customWidth="1"/>
    <col min="4" max="4" width="4.88671875" customWidth="1"/>
    <col min="5" max="5" width="10.21875" bestFit="1" customWidth="1"/>
    <col min="6" max="6" width="10.21875" customWidth="1"/>
    <col min="7" max="7" width="12" hidden="1" customWidth="1"/>
    <col min="8" max="8" width="12" customWidth="1"/>
    <col min="9" max="9" width="25.6640625" hidden="1" customWidth="1"/>
    <col min="10" max="10" width="11.88671875" customWidth="1"/>
    <col min="11" max="11" width="17.6640625" bestFit="1" customWidth="1"/>
    <col min="12" max="12" width="9.109375" hidden="1" customWidth="1"/>
    <col min="13" max="13" width="46" bestFit="1" customWidth="1"/>
    <col min="14" max="14" width="11.5546875" customWidth="1"/>
  </cols>
  <sheetData>
    <row r="1" spans="1:14" s="12" customFormat="1" ht="30.6" x14ac:dyDescent="0.2">
      <c r="A1" s="2" t="s">
        <v>27</v>
      </c>
      <c r="B1" s="38" t="s">
        <v>0</v>
      </c>
      <c r="C1" s="49" t="s">
        <v>12</v>
      </c>
      <c r="D1" s="3" t="s">
        <v>1</v>
      </c>
      <c r="E1" s="4" t="s">
        <v>2</v>
      </c>
      <c r="F1" s="4" t="s">
        <v>11</v>
      </c>
      <c r="G1" s="5" t="s">
        <v>3</v>
      </c>
      <c r="H1" s="4" t="s">
        <v>29</v>
      </c>
      <c r="I1" s="6" t="s">
        <v>4</v>
      </c>
      <c r="J1" s="7" t="s">
        <v>42</v>
      </c>
      <c r="K1" s="8" t="s">
        <v>31</v>
      </c>
      <c r="L1" s="9" t="s">
        <v>5</v>
      </c>
      <c r="M1" s="10" t="s">
        <v>45</v>
      </c>
      <c r="N1" s="11" t="s">
        <v>30</v>
      </c>
    </row>
    <row r="2" spans="1:14" s="12" customFormat="1" ht="10.199999999999999" x14ac:dyDescent="0.2">
      <c r="A2" s="35"/>
      <c r="B2" s="37"/>
      <c r="C2" s="37" t="s">
        <v>14</v>
      </c>
      <c r="D2" s="21"/>
      <c r="E2" s="13"/>
      <c r="F2" s="13"/>
      <c r="G2" s="15"/>
      <c r="H2" s="34"/>
      <c r="I2" s="14"/>
      <c r="J2" s="16"/>
      <c r="K2" s="17"/>
      <c r="L2" s="22"/>
      <c r="M2" s="23"/>
      <c r="N2" s="18"/>
    </row>
    <row r="3" spans="1:14" ht="155.4" customHeight="1" x14ac:dyDescent="0.3">
      <c r="A3" s="39">
        <v>1</v>
      </c>
      <c r="B3" s="36">
        <v>3610</v>
      </c>
      <c r="C3" s="50" t="s">
        <v>16</v>
      </c>
      <c r="D3" s="51" t="s">
        <v>6</v>
      </c>
      <c r="E3" s="51" t="s">
        <v>28</v>
      </c>
      <c r="F3" s="56">
        <f>400+0</f>
        <v>400</v>
      </c>
      <c r="G3" s="51"/>
      <c r="H3" s="52"/>
      <c r="I3" s="51"/>
      <c r="J3" s="53"/>
      <c r="K3" s="54">
        <v>0.21</v>
      </c>
      <c r="L3" s="51"/>
      <c r="M3" s="51" t="s">
        <v>32</v>
      </c>
      <c r="N3" s="55"/>
    </row>
    <row r="4" spans="1:14" ht="138" customHeight="1" x14ac:dyDescent="0.3">
      <c r="A4" s="39">
        <v>2</v>
      </c>
      <c r="B4" s="20">
        <v>3611</v>
      </c>
      <c r="C4" s="50" t="s">
        <v>17</v>
      </c>
      <c r="D4" s="51" t="s">
        <v>6</v>
      </c>
      <c r="E4" s="51" t="s">
        <v>28</v>
      </c>
      <c r="F4" s="56">
        <f>160+0</f>
        <v>160</v>
      </c>
      <c r="G4" s="51"/>
      <c r="H4" s="51"/>
      <c r="I4" s="51"/>
      <c r="J4" s="51"/>
      <c r="K4" s="54">
        <v>0.21</v>
      </c>
      <c r="L4" s="39"/>
      <c r="M4" s="51" t="s">
        <v>32</v>
      </c>
      <c r="N4" s="19"/>
    </row>
    <row r="5" spans="1:14" ht="123.6" customHeight="1" x14ac:dyDescent="0.3">
      <c r="A5" s="39">
        <v>3</v>
      </c>
      <c r="B5" s="20">
        <v>3612</v>
      </c>
      <c r="C5" s="50" t="s">
        <v>18</v>
      </c>
      <c r="D5" s="51" t="s">
        <v>6</v>
      </c>
      <c r="E5" s="51" t="s">
        <v>28</v>
      </c>
      <c r="F5" s="56">
        <f>160+0</f>
        <v>160</v>
      </c>
      <c r="G5" s="51"/>
      <c r="H5" s="51"/>
      <c r="I5" s="51"/>
      <c r="J5" s="51"/>
      <c r="K5" s="54">
        <v>0.21</v>
      </c>
      <c r="L5" s="39"/>
      <c r="M5" s="51" t="s">
        <v>33</v>
      </c>
      <c r="N5" s="19"/>
    </row>
    <row r="6" spans="1:14" ht="95.4" customHeight="1" x14ac:dyDescent="0.3">
      <c r="A6" s="39">
        <v>4</v>
      </c>
      <c r="B6" s="20">
        <v>3613</v>
      </c>
      <c r="C6" s="50" t="s">
        <v>19</v>
      </c>
      <c r="D6" s="51" t="s">
        <v>6</v>
      </c>
      <c r="E6" s="51" t="s">
        <v>28</v>
      </c>
      <c r="F6" s="56">
        <f>160+0</f>
        <v>160</v>
      </c>
      <c r="G6" s="39"/>
      <c r="H6" s="40"/>
      <c r="I6" s="39"/>
      <c r="J6" s="41"/>
      <c r="K6" s="54">
        <v>0.21</v>
      </c>
      <c r="L6" s="39"/>
      <c r="M6" s="51" t="s">
        <v>33</v>
      </c>
      <c r="N6" s="19"/>
    </row>
    <row r="7" spans="1:14" ht="165.6" customHeight="1" x14ac:dyDescent="0.3">
      <c r="A7" s="39">
        <v>5</v>
      </c>
      <c r="B7" s="20">
        <v>3614</v>
      </c>
      <c r="C7" s="50" t="s">
        <v>20</v>
      </c>
      <c r="D7" s="51" t="s">
        <v>6</v>
      </c>
      <c r="E7" s="51" t="s">
        <v>28</v>
      </c>
      <c r="F7" s="56">
        <f>160+0</f>
        <v>160</v>
      </c>
      <c r="G7" s="39"/>
      <c r="H7" s="40"/>
      <c r="I7" s="39"/>
      <c r="J7" s="41"/>
      <c r="K7" s="54">
        <v>0.21</v>
      </c>
      <c r="L7" s="39"/>
      <c r="M7" s="51" t="s">
        <v>32</v>
      </c>
      <c r="N7" s="19"/>
    </row>
    <row r="8" spans="1:14" ht="125.4" customHeight="1" x14ac:dyDescent="0.3">
      <c r="A8" s="39">
        <v>6</v>
      </c>
      <c r="B8" s="20">
        <v>3615</v>
      </c>
      <c r="C8" s="50" t="s">
        <v>21</v>
      </c>
      <c r="D8" s="51" t="s">
        <v>6</v>
      </c>
      <c r="E8" s="51" t="s">
        <v>28</v>
      </c>
      <c r="F8" s="56">
        <f>160+0</f>
        <v>160</v>
      </c>
      <c r="G8" s="39"/>
      <c r="H8" s="40"/>
      <c r="I8" s="39"/>
      <c r="J8" s="41"/>
      <c r="K8" s="54">
        <v>0.21</v>
      </c>
      <c r="L8" s="39"/>
      <c r="M8" s="51" t="s">
        <v>32</v>
      </c>
      <c r="N8" s="19"/>
    </row>
    <row r="9" spans="1:14" ht="66.599999999999994" customHeight="1" x14ac:dyDescent="0.3">
      <c r="A9" s="45">
        <v>7</v>
      </c>
      <c r="B9" s="46" t="s">
        <v>10</v>
      </c>
      <c r="C9" s="50" t="s">
        <v>22</v>
      </c>
      <c r="D9" s="51" t="s">
        <v>6</v>
      </c>
      <c r="E9" s="51" t="s">
        <v>28</v>
      </c>
      <c r="F9" s="56">
        <f>4+0</f>
        <v>4</v>
      </c>
      <c r="G9" s="45"/>
      <c r="H9" s="47"/>
      <c r="I9" s="45"/>
      <c r="J9" s="48"/>
      <c r="K9" s="54">
        <v>0.21</v>
      </c>
      <c r="L9" s="45"/>
      <c r="M9" s="51" t="s">
        <v>33</v>
      </c>
      <c r="N9" s="19"/>
    </row>
    <row r="10" spans="1:14" ht="91.8" x14ac:dyDescent="0.3">
      <c r="A10" s="39">
        <v>8</v>
      </c>
      <c r="B10" s="20"/>
      <c r="C10" s="50" t="s">
        <v>23</v>
      </c>
      <c r="D10" s="51" t="s">
        <v>6</v>
      </c>
      <c r="E10" s="51" t="s">
        <v>28</v>
      </c>
      <c r="F10" s="56">
        <f>2+0</f>
        <v>2</v>
      </c>
      <c r="G10" s="39"/>
      <c r="H10" s="40"/>
      <c r="I10" s="39"/>
      <c r="J10" s="41"/>
      <c r="K10" s="54">
        <v>0.21</v>
      </c>
      <c r="L10" s="39"/>
      <c r="M10" s="51" t="s">
        <v>33</v>
      </c>
      <c r="N10" s="19"/>
    </row>
    <row r="11" spans="1:14" ht="96.6" customHeight="1" x14ac:dyDescent="0.3">
      <c r="A11" s="39">
        <v>9</v>
      </c>
      <c r="B11" s="20"/>
      <c r="C11" s="50" t="s">
        <v>25</v>
      </c>
      <c r="D11" s="51" t="s">
        <v>6</v>
      </c>
      <c r="E11" s="51" t="s">
        <v>28</v>
      </c>
      <c r="F11" s="56">
        <f>2+0</f>
        <v>2</v>
      </c>
      <c r="G11" s="39"/>
      <c r="H11" s="40"/>
      <c r="I11" s="39"/>
      <c r="J11" s="41"/>
      <c r="K11" s="54">
        <v>0.21</v>
      </c>
      <c r="L11" s="39"/>
      <c r="M11" s="51" t="s">
        <v>34</v>
      </c>
      <c r="N11" s="19"/>
    </row>
    <row r="12" spans="1:14" s="12" customFormat="1" ht="57.15" customHeight="1" thickBot="1" x14ac:dyDescent="0.25">
      <c r="A12" s="64" t="s">
        <v>35</v>
      </c>
      <c r="B12" s="64"/>
      <c r="C12" s="64"/>
      <c r="D12" s="64"/>
      <c r="E12" s="64"/>
      <c r="F12" s="64"/>
      <c r="G12" s="64"/>
      <c r="H12" s="64"/>
      <c r="I12" s="64"/>
      <c r="J12" s="64"/>
      <c r="K12" s="43">
        <f>SUM(J2:J9)</f>
        <v>0</v>
      </c>
      <c r="L12" s="24"/>
      <c r="M12" s="25"/>
      <c r="N12" s="26"/>
    </row>
    <row r="13" spans="1:14" s="30" customFormat="1" ht="30.3" customHeight="1" thickTop="1" thickBot="1" x14ac:dyDescent="0.25">
      <c r="A13" s="65" t="s">
        <v>36</v>
      </c>
      <c r="B13" s="65"/>
      <c r="C13" s="65"/>
      <c r="D13" s="65"/>
      <c r="E13" s="65"/>
      <c r="F13" s="65"/>
      <c r="G13" s="65"/>
      <c r="H13" s="65"/>
      <c r="I13" s="65"/>
      <c r="J13" s="65"/>
      <c r="K13" s="42">
        <f>ROUND(0.21*K12,2)</f>
        <v>0</v>
      </c>
      <c r="L13" s="27"/>
      <c r="M13" s="28"/>
      <c r="N13" s="29"/>
    </row>
    <row r="14" spans="1:14" s="30" customFormat="1" ht="30.3" customHeight="1" thickTop="1" thickBot="1" x14ac:dyDescent="0.25">
      <c r="A14" s="66" t="s">
        <v>37</v>
      </c>
      <c r="B14" s="66"/>
      <c r="C14" s="66"/>
      <c r="D14" s="66"/>
      <c r="E14" s="66"/>
      <c r="F14" s="66"/>
      <c r="G14" s="66"/>
      <c r="H14" s="66"/>
      <c r="I14" s="66"/>
      <c r="J14" s="66"/>
      <c r="K14" s="44">
        <f>K12+K13</f>
        <v>0</v>
      </c>
      <c r="L14" s="31"/>
      <c r="M14" s="32"/>
      <c r="N14" s="33"/>
    </row>
  </sheetData>
  <mergeCells count="3">
    <mergeCell ref="A12:J12"/>
    <mergeCell ref="A13:J13"/>
    <mergeCell ref="A14:J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9F4AA-53A1-4284-BF1B-AE6426E57789}">
  <dimension ref="A1:N14"/>
  <sheetViews>
    <sheetView tabSelected="1" topLeftCell="A10" zoomScale="90" zoomScaleNormal="90" workbookViewId="0">
      <selection activeCell="M6" sqref="M6"/>
    </sheetView>
  </sheetViews>
  <sheetFormatPr defaultColWidth="15.5546875" defaultRowHeight="14.4" x14ac:dyDescent="0.3"/>
  <cols>
    <col min="1" max="1" width="6.6640625" customWidth="1"/>
    <col min="2" max="2" width="11.77734375" style="1" hidden="1" customWidth="1"/>
    <col min="3" max="3" width="79.77734375" customWidth="1"/>
    <col min="4" max="4" width="4.88671875" customWidth="1"/>
    <col min="5" max="5" width="10.21875" bestFit="1" customWidth="1"/>
    <col min="6" max="6" width="10.21875" customWidth="1"/>
    <col min="7" max="7" width="12" hidden="1" customWidth="1"/>
    <col min="8" max="8" width="12" customWidth="1"/>
    <col min="9" max="9" width="25.6640625" hidden="1" customWidth="1"/>
    <col min="10" max="10" width="11.88671875" customWidth="1"/>
    <col min="11" max="11" width="17.6640625" bestFit="1" customWidth="1"/>
    <col min="12" max="12" width="9.109375" hidden="1" customWidth="1"/>
    <col min="13" max="13" width="46" bestFit="1" customWidth="1"/>
    <col min="14" max="14" width="11.5546875" customWidth="1"/>
  </cols>
  <sheetData>
    <row r="1" spans="1:14" s="12" customFormat="1" ht="22.2" x14ac:dyDescent="0.2">
      <c r="A1" s="2" t="s">
        <v>38</v>
      </c>
      <c r="B1" s="38" t="s">
        <v>0</v>
      </c>
      <c r="C1" s="49" t="s">
        <v>13</v>
      </c>
      <c r="D1" s="3" t="s">
        <v>1</v>
      </c>
      <c r="E1" s="4" t="s">
        <v>2</v>
      </c>
      <c r="F1" s="57" t="s">
        <v>48</v>
      </c>
      <c r="G1" s="5" t="s">
        <v>3</v>
      </c>
      <c r="H1" s="57" t="s">
        <v>41</v>
      </c>
      <c r="I1" s="6" t="s">
        <v>4</v>
      </c>
      <c r="J1" s="7" t="s">
        <v>43</v>
      </c>
      <c r="K1" s="8" t="s">
        <v>44</v>
      </c>
      <c r="L1" s="9" t="s">
        <v>5</v>
      </c>
      <c r="M1" s="10" t="s">
        <v>46</v>
      </c>
      <c r="N1" s="11" t="s">
        <v>47</v>
      </c>
    </row>
    <row r="2" spans="1:14" s="12" customFormat="1" ht="10.199999999999999" x14ac:dyDescent="0.2">
      <c r="A2" s="35"/>
      <c r="B2" s="37"/>
      <c r="C2" s="62" t="s">
        <v>15</v>
      </c>
      <c r="D2" s="21"/>
      <c r="E2" s="13"/>
      <c r="F2" s="13"/>
      <c r="G2" s="15"/>
      <c r="H2" s="34"/>
      <c r="I2" s="14"/>
      <c r="J2" s="16"/>
      <c r="K2" s="17"/>
      <c r="L2" s="22"/>
      <c r="M2" s="23"/>
      <c r="N2" s="18"/>
    </row>
    <row r="3" spans="1:14" ht="131.4" customHeight="1" x14ac:dyDescent="0.3">
      <c r="A3" s="39">
        <v>1</v>
      </c>
      <c r="B3" s="36">
        <v>3610</v>
      </c>
      <c r="C3" s="60" t="s">
        <v>49</v>
      </c>
      <c r="D3" s="51" t="s">
        <v>39</v>
      </c>
      <c r="E3" s="51" t="s">
        <v>40</v>
      </c>
      <c r="F3" s="51">
        <f>400+0</f>
        <v>400</v>
      </c>
      <c r="G3" s="39"/>
      <c r="H3" s="40"/>
      <c r="I3" s="39"/>
      <c r="J3" s="41"/>
      <c r="K3" s="54">
        <v>0.21</v>
      </c>
      <c r="L3" s="51"/>
      <c r="M3" s="51" t="s">
        <v>56</v>
      </c>
      <c r="N3" s="19"/>
    </row>
    <row r="4" spans="1:14" ht="117" customHeight="1" x14ac:dyDescent="0.3">
      <c r="A4" s="39">
        <v>2</v>
      </c>
      <c r="B4" s="20">
        <v>3611</v>
      </c>
      <c r="C4" s="60" t="s">
        <v>50</v>
      </c>
      <c r="D4" s="51" t="s">
        <v>39</v>
      </c>
      <c r="E4" s="51" t="s">
        <v>40</v>
      </c>
      <c r="F4" s="51">
        <f>160+0</f>
        <v>160</v>
      </c>
      <c r="G4" s="39"/>
      <c r="H4" s="40"/>
      <c r="I4" s="39"/>
      <c r="J4" s="41"/>
      <c r="K4" s="54">
        <v>0.21</v>
      </c>
      <c r="L4" s="51"/>
      <c r="M4" s="51" t="s">
        <v>56</v>
      </c>
      <c r="N4" s="19"/>
    </row>
    <row r="5" spans="1:14" ht="103.8" customHeight="1" x14ac:dyDescent="0.3">
      <c r="A5" s="39">
        <v>3</v>
      </c>
      <c r="B5" s="20">
        <v>3612</v>
      </c>
      <c r="C5" s="60" t="s">
        <v>52</v>
      </c>
      <c r="D5" s="51" t="s">
        <v>39</v>
      </c>
      <c r="E5" s="51" t="s">
        <v>40</v>
      </c>
      <c r="F5" s="51">
        <f>160+0</f>
        <v>160</v>
      </c>
      <c r="G5" s="39"/>
      <c r="H5" s="40"/>
      <c r="I5" s="39"/>
      <c r="J5" s="41"/>
      <c r="K5" s="54">
        <v>0.21</v>
      </c>
      <c r="L5" s="51"/>
      <c r="M5" s="51" t="s">
        <v>57</v>
      </c>
      <c r="N5" s="19"/>
    </row>
    <row r="6" spans="1:14" ht="76.8" customHeight="1" x14ac:dyDescent="0.3">
      <c r="A6" s="39">
        <v>4</v>
      </c>
      <c r="B6" s="20">
        <v>3613</v>
      </c>
      <c r="C6" s="60" t="s">
        <v>53</v>
      </c>
      <c r="D6" s="51" t="s">
        <v>39</v>
      </c>
      <c r="E6" s="51" t="s">
        <v>40</v>
      </c>
      <c r="F6" s="51">
        <f>160+0</f>
        <v>160</v>
      </c>
      <c r="G6" s="39"/>
      <c r="H6" s="40"/>
      <c r="I6" s="39"/>
      <c r="J6" s="41"/>
      <c r="K6" s="54">
        <v>0.21</v>
      </c>
      <c r="L6" s="51"/>
      <c r="M6" s="51" t="s">
        <v>57</v>
      </c>
      <c r="N6" s="19"/>
    </row>
    <row r="7" spans="1:14" ht="145.80000000000001" customHeight="1" x14ac:dyDescent="0.3">
      <c r="A7" s="39">
        <v>5</v>
      </c>
      <c r="B7" s="20">
        <v>3614</v>
      </c>
      <c r="C7" s="60" t="s">
        <v>51</v>
      </c>
      <c r="D7" s="51" t="s">
        <v>39</v>
      </c>
      <c r="E7" s="51" t="s">
        <v>40</v>
      </c>
      <c r="F7" s="51">
        <f>160+0</f>
        <v>160</v>
      </c>
      <c r="G7" s="39"/>
      <c r="H7" s="40"/>
      <c r="I7" s="39"/>
      <c r="J7" s="41"/>
      <c r="K7" s="54">
        <v>0.21</v>
      </c>
      <c r="L7" s="51"/>
      <c r="M7" s="51" t="s">
        <v>56</v>
      </c>
      <c r="N7" s="19"/>
    </row>
    <row r="8" spans="1:14" ht="123" customHeight="1" x14ac:dyDescent="0.3">
      <c r="A8" s="39">
        <v>6</v>
      </c>
      <c r="B8" s="20">
        <v>3615</v>
      </c>
      <c r="C8" s="60" t="s">
        <v>54</v>
      </c>
      <c r="D8" s="51" t="s">
        <v>39</v>
      </c>
      <c r="E8" s="51" t="s">
        <v>40</v>
      </c>
      <c r="F8" s="51">
        <f>160+0</f>
        <v>160</v>
      </c>
      <c r="G8" s="39"/>
      <c r="H8" s="40"/>
      <c r="I8" s="39"/>
      <c r="J8" s="41"/>
      <c r="K8" s="54">
        <v>0.21</v>
      </c>
      <c r="L8" s="51"/>
      <c r="M8" s="51" t="s">
        <v>56</v>
      </c>
      <c r="N8" s="19"/>
    </row>
    <row r="9" spans="1:14" ht="79.2" customHeight="1" x14ac:dyDescent="0.3">
      <c r="A9" s="45">
        <v>7</v>
      </c>
      <c r="B9" s="46" t="s">
        <v>10</v>
      </c>
      <c r="C9" s="63" t="s">
        <v>55</v>
      </c>
      <c r="D9" s="51" t="s">
        <v>39</v>
      </c>
      <c r="E9" s="51" t="s">
        <v>40</v>
      </c>
      <c r="F9" s="51">
        <f>4+0</f>
        <v>4</v>
      </c>
      <c r="G9" s="45"/>
      <c r="H9" s="47"/>
      <c r="I9" s="45"/>
      <c r="J9" s="48"/>
      <c r="K9" s="58">
        <v>0.21</v>
      </c>
      <c r="L9" s="59"/>
      <c r="M9" s="59" t="s">
        <v>57</v>
      </c>
      <c r="N9" s="19"/>
    </row>
    <row r="10" spans="1:14" ht="85.8" customHeight="1" x14ac:dyDescent="0.3">
      <c r="A10" s="39">
        <v>8</v>
      </c>
      <c r="B10" s="20"/>
      <c r="C10" s="61" t="s">
        <v>24</v>
      </c>
      <c r="D10" s="51" t="s">
        <v>39</v>
      </c>
      <c r="E10" s="51" t="s">
        <v>40</v>
      </c>
      <c r="F10" s="51">
        <f>2+0</f>
        <v>2</v>
      </c>
      <c r="G10" s="39"/>
      <c r="H10" s="40"/>
      <c r="I10" s="39"/>
      <c r="J10" s="41"/>
      <c r="K10" s="54">
        <v>0.21</v>
      </c>
      <c r="L10" s="51"/>
      <c r="M10" s="59" t="s">
        <v>57</v>
      </c>
      <c r="N10" s="19"/>
    </row>
    <row r="11" spans="1:14" ht="82.2" customHeight="1" x14ac:dyDescent="0.3">
      <c r="A11" s="39">
        <v>9</v>
      </c>
      <c r="B11" s="20"/>
      <c r="C11" s="61" t="s">
        <v>26</v>
      </c>
      <c r="D11" s="51" t="s">
        <v>39</v>
      </c>
      <c r="E11" s="51" t="s">
        <v>40</v>
      </c>
      <c r="F11" s="51">
        <f>2+0</f>
        <v>2</v>
      </c>
      <c r="G11" s="39"/>
      <c r="H11" s="40"/>
      <c r="I11" s="39"/>
      <c r="J11" s="41"/>
      <c r="K11" s="54">
        <v>0.21</v>
      </c>
      <c r="L11" s="51"/>
      <c r="M11" s="51" t="s">
        <v>58</v>
      </c>
      <c r="N11" s="19"/>
    </row>
    <row r="12" spans="1:14" s="12" customFormat="1" ht="57.15" customHeight="1" thickBot="1" x14ac:dyDescent="0.25">
      <c r="A12" s="64" t="s">
        <v>7</v>
      </c>
      <c r="B12" s="64"/>
      <c r="C12" s="64"/>
      <c r="D12" s="64"/>
      <c r="E12" s="64"/>
      <c r="F12" s="64"/>
      <c r="G12" s="64"/>
      <c r="H12" s="64"/>
      <c r="I12" s="64"/>
      <c r="J12" s="64"/>
      <c r="K12" s="43">
        <f>SUM(J2:J9)</f>
        <v>0</v>
      </c>
      <c r="L12" s="24"/>
      <c r="M12" s="25"/>
      <c r="N12" s="26"/>
    </row>
    <row r="13" spans="1:14" s="30" customFormat="1" ht="30.3" customHeight="1" thickTop="1" thickBot="1" x14ac:dyDescent="0.25">
      <c r="A13" s="65" t="s">
        <v>8</v>
      </c>
      <c r="B13" s="65"/>
      <c r="C13" s="65"/>
      <c r="D13" s="65"/>
      <c r="E13" s="65"/>
      <c r="F13" s="65"/>
      <c r="G13" s="65"/>
      <c r="H13" s="65"/>
      <c r="I13" s="65"/>
      <c r="J13" s="65"/>
      <c r="K13" s="42">
        <f>ROUND(0.21*K12,2)</f>
        <v>0</v>
      </c>
      <c r="L13" s="27"/>
      <c r="M13" s="28"/>
      <c r="N13" s="29"/>
    </row>
    <row r="14" spans="1:14" s="30" customFormat="1" ht="30.3" customHeight="1" thickTop="1" thickBot="1" x14ac:dyDescent="0.25">
      <c r="A14" s="66" t="s">
        <v>9</v>
      </c>
      <c r="B14" s="66"/>
      <c r="C14" s="66"/>
      <c r="D14" s="66"/>
      <c r="E14" s="66"/>
      <c r="F14" s="66"/>
      <c r="G14" s="66"/>
      <c r="H14" s="66"/>
      <c r="I14" s="66"/>
      <c r="J14" s="66"/>
      <c r="K14" s="44">
        <f>K12+K13</f>
        <v>0</v>
      </c>
      <c r="L14" s="31"/>
      <c r="M14" s="32"/>
      <c r="N14" s="33"/>
    </row>
  </sheetData>
  <mergeCells count="3">
    <mergeCell ref="A12:J12"/>
    <mergeCell ref="A13:J13"/>
    <mergeCell ref="A14:J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Postes_NL</vt:lpstr>
      <vt:lpstr>Postes_FR</vt:lpstr>
    </vt:vector>
  </TitlesOfParts>
  <Company>Bruxelles Environnement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 VOS Olivia</dc:creator>
  <dc:description/>
  <cp:lastModifiedBy>DE VOS Olivia</cp:lastModifiedBy>
  <cp:revision>1</cp:revision>
  <dcterms:created xsi:type="dcterms:W3CDTF">2022-04-06T13:43:45Z</dcterms:created>
  <dcterms:modified xsi:type="dcterms:W3CDTF">2022-12-09T13:44:18Z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Bruxelles Environnement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